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iguel\Desktop\Aguas del Huila\2026\INDICADORES DE GESTION\INDICADORES DE GESTION 2025\"/>
    </mc:Choice>
  </mc:AlternateContent>
  <xr:revisionPtr revIDLastSave="0" documentId="13_ncr:1_{D6CBBA65-FCD8-4176-832C-C749FF648087}" xr6:coauthVersionLast="47" xr6:coauthVersionMax="47" xr10:uidLastSave="{00000000-0000-0000-0000-000000000000}"/>
  <workbookProtection workbookAlgorithmName="SHA-512" workbookHashValue="tzZUEuX1Dyg+GqsYpqE2G4cNLhxIXj/0S+/PTziUWOBoQwvj1zZuqKCDOFCgLrpCk2upVGVuk2Twh1c4JGDc9w==" workbookSaltValue="8aH6Lx0xjCXyoCBV8X6cgg==" workbookSpinCount="100000" lockStructure="1"/>
  <bookViews>
    <workbookView xWindow="-120" yWindow="-120" windowWidth="20730" windowHeight="11040" xr2:uid="{00000000-000D-0000-FFFF-FFFF00000000}"/>
  </bookViews>
  <sheets>
    <sheet name="SET-CONTROL INTERNO" sheetId="1" r:id="rId1"/>
    <sheet name="01" sheetId="56" r:id="rId2"/>
    <sheet name="02" sheetId="62" r:id="rId3"/>
    <sheet name="03" sheetId="63" r:id="rId4"/>
  </sheets>
  <externalReferences>
    <externalReference r:id="rId5"/>
    <externalReference r:id="rId6"/>
    <externalReference r:id="rId7"/>
    <externalReference r:id="rId8"/>
  </externalReferences>
  <definedNames>
    <definedName name="_l10" localSheetId="3">#REF!</definedName>
    <definedName name="_l10">#REF!</definedName>
    <definedName name="BONIFICACION.MAXIMA" localSheetId="3">#REF!</definedName>
    <definedName name="BONIFICACION.MAXIMA">#REF!</definedName>
    <definedName name="CONTROL.DE.CALIDAD" localSheetId="3">#REF!</definedName>
    <definedName name="CONTROL.DE.CALIDAD">#REF!</definedName>
    <definedName name="eeeee" localSheetId="3">'[1]DATOS DE BASE'!#REF!</definedName>
    <definedName name="eeeee">'[1]DATOS DE BASE'!#REF!</definedName>
    <definedName name="EFECTIVIDAD_VENTAS" localSheetId="3">'[1]DATOS DE BASE'!#REF!</definedName>
    <definedName name="EFECTIVIDAD_VENTAS">'[1]DATOS DE BASE'!#REF!</definedName>
    <definedName name="eficacia" localSheetId="3">'[1]DATOS DE BASE'!#REF!</definedName>
    <definedName name="eficacia">'[1]DATOS DE BASE'!#REF!</definedName>
    <definedName name="EGRESOS_ACUMULADO" localSheetId="3">#REF!</definedName>
    <definedName name="EGRESOS_ACUMULADO">#REF!</definedName>
    <definedName name="FACTOR" localSheetId="3">'[2]DATOS DE BASE'!#REF!</definedName>
    <definedName name="FACTOR">'[2]DATOS DE BASE'!#REF!</definedName>
    <definedName name="FACTOR_DE_SALIDA_PRESUPUESTO" localSheetId="3">'[1]DATOS DE BASE'!#REF!</definedName>
    <definedName name="FACTOR_DE_SALIDA_PRESUPUESTO">'[1]DATOS DE BASE'!#REF!</definedName>
    <definedName name="FACTOR_DE_SALIDA_REAL" localSheetId="3">'[1]DATOS DE BASE'!#REF!</definedName>
    <definedName name="FACTOR_DE_SALIDA_REAL">'[1]DATOS DE BASE'!#REF!</definedName>
    <definedName name="FACTOR_DE_SALIDA_REAL_ACUMULADO" localSheetId="3">'[1]DATOS DE BASE'!#REF!</definedName>
    <definedName name="FACTOR_DE_SALIDA_REAL_ACUMULADO">'[1]DATOS DE BASE'!#REF!</definedName>
    <definedName name="FACTURACION" localSheetId="3">#REF!</definedName>
    <definedName name="FACTURACION">#REF!</definedName>
    <definedName name="FLUJO" localSheetId="3">'[2]DATOS DE BASE'!#REF!</definedName>
    <definedName name="FLUJO">'[2]DATOS DE BASE'!#REF!</definedName>
    <definedName name="FLUJO_DE_CAJA" localSheetId="3">#REF!</definedName>
    <definedName name="FLUJO_DE_CAJA">#REF!</definedName>
    <definedName name="FLUJO_DE_CAJA_PRESUPUESTO" localSheetId="3">'[1]DATOS DE BASE'!#REF!</definedName>
    <definedName name="FLUJO_DE_CAJA_PRESUPUESTO">'[1]DATOS DE BASE'!#REF!</definedName>
    <definedName name="FLUJO_DE_CAJA_PRESUPUESTO_ACUMULADO" localSheetId="3">'[1]DATOS DE BASE'!#REF!</definedName>
    <definedName name="FLUJO_DE_CAJA_PRESUPUESTO_ACUMULADO">'[1]DATOS DE BASE'!#REF!</definedName>
    <definedName name="FLUJO_DE_CAJA_REAL" localSheetId="3">'[1]DATOS DE BASE'!#REF!</definedName>
    <definedName name="FLUJO_DE_CAJA_REAL">'[1]DATOS DE BASE'!#REF!</definedName>
    <definedName name="FLUJO_DE_CAJA_REAL_ACUMULADO" localSheetId="3">'[1]DATOS DE BASE'!#REF!</definedName>
    <definedName name="FLUJO_DE_CAJA_REAL_ACUMULADO">'[1]DATOS DE BASE'!#REF!</definedName>
    <definedName name="GASTOS" localSheetId="3">#REF!</definedName>
    <definedName name="GASTOS">#REF!</definedName>
    <definedName name="GRAFICOVENTAS">"Gráfico 1"</definedName>
    <definedName name="ll" localSheetId="3">'[1]DATOS DE BASE'!#REF!</definedName>
    <definedName name="ll">'[1]DATOS DE BASE'!#REF!</definedName>
    <definedName name="MENSUAL_PRESUPUESTADO_ACUMULADO_DEL_FAS_VS_AL_PRESUPUESTADO_TOTAL_ANUAL" localSheetId="3">'[1]DATOS DE BASE'!#REF!</definedName>
    <definedName name="MENSUAL_PRESUPUESTADO_ACUMULADO_DEL_FAS_VS_AL_PRESUPUESTADO_TOTAL_ANUAL">'[1]DATOS DE BASE'!#REF!</definedName>
    <definedName name="MENSUAL_PRESUPUESTADO_DEL_FAS_VS_AL_PRESUPUESTADO_TOTAL_ANUAL" localSheetId="3">'[1]DATOS DE BASE'!#REF!</definedName>
    <definedName name="MENSUAL_PRESUPUESTADO_DEL_FAS_VS_AL_PRESUPUESTADO_TOTAL_ANUAL">'[1]DATOS DE BASE'!#REF!</definedName>
    <definedName name="PRODUCT__VENTAS" localSheetId="3">'[1]DATOS DE BASE'!#REF!</definedName>
    <definedName name="PRODUCT__VENTAS">'[1]DATOS DE BASE'!#REF!</definedName>
    <definedName name="RECAUDO" localSheetId="3">#REF!</definedName>
    <definedName name="RECAUDO">#REF!</definedName>
    <definedName name="TENDENCIA_FUTURA_PROYECTADO_A_DIC_96" localSheetId="3">#REF!</definedName>
    <definedName name="TENDENCIA_FUTURA_PROYECTADO_A_DIC_96">#REF!</definedName>
    <definedName name="_xlnm.Print_Titles" localSheetId="0">'SET-CONTROL INTERNO'!$2:$4</definedName>
    <definedName name="TOTAL">#N/A</definedName>
    <definedName name="TOTAL.HORAS.CONSULT.INTERNOS" localSheetId="3">'[3]PRES. INGRESOS 1997'!#REF!</definedName>
    <definedName name="TOTAL.HORAS.CONSULT.INTERNOS">'[3]PRES. INGRESOS 1997'!#REF!</definedName>
    <definedName name="VALOR.LIMITE.SUPERIOR.DE.FAS" localSheetId="3">#REF!</definedName>
    <definedName name="VALOR.LIMITE.SUPERIOR.DE.FAS">#REF!</definedName>
    <definedName name="VENTAS" localSheetId="3">#REF!</definedName>
    <definedName name="VENTAS">#REF!</definedName>
    <definedName name="VENTASEFECT" localSheetId="3">'[2]DATOS DE BASE'!#REF!</definedName>
    <definedName name="VENTASEFECT">'[2]DATOS DE BASE'!#REF!</definedName>
    <definedName name="VISITAS_A_CLIENTES_VENTAS" localSheetId="3">'[1]DATOS DE BASE'!#REF!</definedName>
    <definedName name="VISITAS_A_CLIENTES_VENTAS">'[1]DATOS DE 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1" l="1"/>
  <c r="X7" i="1"/>
  <c r="W7" i="1"/>
  <c r="V7" i="1"/>
  <c r="W6" i="1"/>
  <c r="O6" i="1"/>
  <c r="P6" i="1"/>
  <c r="Q6" i="1"/>
  <c r="R6" i="1"/>
  <c r="S6" i="1"/>
  <c r="T6" i="1"/>
  <c r="U6" i="1"/>
  <c r="N6" i="1"/>
  <c r="O15" i="63"/>
  <c r="M5" i="1"/>
  <c r="O13" i="62"/>
  <c r="O13" i="63"/>
  <c r="J7" i="1" s="1"/>
  <c r="O14" i="62"/>
  <c r="K5" i="1"/>
  <c r="O16" i="63"/>
  <c r="O17" i="63"/>
  <c r="O14" i="63"/>
  <c r="O16" i="62"/>
  <c r="O17" i="62"/>
  <c r="O15" i="62"/>
  <c r="O16" i="56"/>
  <c r="O15" i="56"/>
  <c r="L5" i="1" s="1"/>
  <c r="O13" i="56"/>
  <c r="J5" i="1" s="1"/>
  <c r="O14" i="56"/>
  <c r="F3" i="63" l="1"/>
  <c r="F1" i="63"/>
  <c r="F2" i="63"/>
  <c r="G4" i="63"/>
  <c r="L20" i="63"/>
  <c r="H20" i="63"/>
  <c r="D20" i="63"/>
  <c r="U7" i="1"/>
  <c r="T7" i="1"/>
  <c r="S7" i="1"/>
  <c r="R7" i="1"/>
  <c r="Q7" i="1"/>
  <c r="P7" i="1"/>
  <c r="O7" i="1"/>
  <c r="N7" i="1"/>
  <c r="I7" i="63"/>
  <c r="F7" i="63"/>
  <c r="A7" i="63"/>
  <c r="M7" i="1" l="1"/>
  <c r="F3" i="62" l="1"/>
  <c r="F3" i="56"/>
  <c r="F1" i="62" l="1"/>
  <c r="F1" i="56"/>
  <c r="L18" i="62"/>
  <c r="H18" i="62"/>
  <c r="D18" i="62"/>
  <c r="I7" i="62"/>
  <c r="F7" i="62"/>
  <c r="A7" i="62"/>
  <c r="G4" i="62"/>
  <c r="F2" i="62"/>
  <c r="X6" i="1"/>
  <c r="V6" i="1"/>
  <c r="H7" i="62"/>
  <c r="L6" i="1" l="1"/>
  <c r="L17" i="56"/>
  <c r="H17" i="56"/>
  <c r="D17" i="56"/>
  <c r="I7" i="56"/>
  <c r="F7" i="56"/>
  <c r="A7" i="56"/>
  <c r="G4" i="56"/>
  <c r="F2" i="56"/>
  <c r="V5" i="1"/>
  <c r="X5" i="1"/>
  <c r="W5" i="1"/>
  <c r="U5" i="1"/>
  <c r="T5" i="1"/>
  <c r="S5" i="1"/>
  <c r="R5" i="1"/>
  <c r="Q5" i="1"/>
  <c r="P5" i="1"/>
  <c r="O5" i="1"/>
  <c r="N5" i="1"/>
  <c r="H7" i="56"/>
  <c r="H7" i="6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WILSON</author>
  </authors>
  <commentList>
    <comment ref="J3" authorId="0" shapeId="0" xr:uid="{00000000-0006-0000-0000-000001000000}">
      <text>
        <r>
          <rPr>
            <sz val="9"/>
            <color indexed="81"/>
            <rFont val="Tahoma"/>
            <family val="2"/>
          </rPr>
          <t xml:space="preserve">
Recomendable dejar como línea base el resultado final del indicador en el año inmediatamente anterior</t>
        </r>
      </text>
    </comment>
    <comment ref="K3" authorId="0" shapeId="0" xr:uid="{00000000-0006-0000-0000-000002000000}">
      <text>
        <r>
          <rPr>
            <sz val="9"/>
            <color indexed="81"/>
            <rFont val="Tahoma"/>
            <family val="2"/>
          </rPr>
          <t xml:space="preserve">
Importante aquí establecer para cada indicador la meta final deseada de forma razonable, que se proyecta al cierre de la presente vigencia</t>
        </r>
      </text>
    </comment>
  </commentList>
</comments>
</file>

<file path=xl/sharedStrings.xml><?xml version="1.0" encoding="utf-8"?>
<sst xmlns="http://schemas.openxmlformats.org/spreadsheetml/2006/main" count="278" uniqueCount="132">
  <si>
    <t>PROCESO</t>
  </si>
  <si>
    <t>NOMBRE DEL INDICADOR</t>
  </si>
  <si>
    <t>OBJETIVO DEL INDICADOR</t>
  </si>
  <si>
    <t xml:space="preserve"> </t>
  </si>
  <si>
    <t>Mensual</t>
  </si>
  <si>
    <t>FORMULA DEL INDICADOR</t>
  </si>
  <si>
    <t>INTERPRETACIÓN SITUACIÓN</t>
  </si>
  <si>
    <t>OPTIMA</t>
  </si>
  <si>
    <t>ENE</t>
  </si>
  <si>
    <t>FEB</t>
  </si>
  <si>
    <t>MAR</t>
  </si>
  <si>
    <t>ABR</t>
  </si>
  <si>
    <t>MAY</t>
  </si>
  <si>
    <t>JUN</t>
  </si>
  <si>
    <t>JUL</t>
  </si>
  <si>
    <t>AGO</t>
  </si>
  <si>
    <t>SEP</t>
  </si>
  <si>
    <t>OCT</t>
  </si>
  <si>
    <t>NOV</t>
  </si>
  <si>
    <t>DIC</t>
  </si>
  <si>
    <t>CÓDIGO DEL INDICADOR</t>
  </si>
  <si>
    <t>Objetivo</t>
  </si>
  <si>
    <t>Unidad de medida</t>
  </si>
  <si>
    <t>Formula</t>
  </si>
  <si>
    <t>Meta</t>
  </si>
  <si>
    <t>Frecuencia</t>
  </si>
  <si>
    <t>Fuente de Información</t>
  </si>
  <si>
    <t>Responsable</t>
  </si>
  <si>
    <t>Por obtener Datos</t>
  </si>
  <si>
    <t>Por Análizar Datos</t>
  </si>
  <si>
    <t>MEDICIÓN DE DATOS:</t>
  </si>
  <si>
    <t>MES</t>
  </si>
  <si>
    <t>ACUM</t>
  </si>
  <si>
    <t>RANGOS DE EVALUACIÓN</t>
  </si>
  <si>
    <t>%</t>
  </si>
  <si>
    <t>ANÁLISIS GRÁFICO (Tendencia del indicador)</t>
  </si>
  <si>
    <t>VARIABLES</t>
  </si>
  <si>
    <t>METODOLOGIA PARA OBTENER LOS DATOS:</t>
  </si>
  <si>
    <t>LINEA BASE</t>
  </si>
  <si>
    <t>PERIODICIDAD REPORTE</t>
  </si>
  <si>
    <t>Igual al 100%</t>
  </si>
  <si>
    <t>IN01</t>
  </si>
  <si>
    <t>IN02</t>
  </si>
  <si>
    <t>IN03</t>
  </si>
  <si>
    <t>Menor al 100%</t>
  </si>
  <si>
    <t xml:space="preserve">PROCESO: </t>
  </si>
  <si>
    <t>AH-CI-</t>
  </si>
  <si>
    <t>Nivel de madurez del sistema de control interno institucional</t>
  </si>
  <si>
    <t>Resultado encuesta referencial DAFP en cada anualidad</t>
  </si>
  <si>
    <t>No. informes a cargo de control interno emitidos en el periodo / No. de informes a cargo de la oficina de control interno * 100</t>
  </si>
  <si>
    <t>Anual</t>
  </si>
  <si>
    <t>Trimestral</t>
  </si>
  <si>
    <t>No. informes a cargo de control interno emitidos en el periodo</t>
  </si>
  <si>
    <t>No. de informes a cargo de la oficina de control interno</t>
  </si>
  <si>
    <t>Evaluar el estado y grado de avance del sistema de control interno institucional de cada vigencia fiscal terminada, según las directrices emanadas por parte del Gobierno Nacional.</t>
  </si>
  <si>
    <t>Cumplimiento informes externos a cargo de oficina de CI</t>
  </si>
  <si>
    <t>Medir y controlar el grado de cumplimiento de los informes externos que le compete emitir a la oficina de control interno a entes de control y vigilancia, como los reportes a publicar en la página WEB institucional de la Sociedad.</t>
  </si>
  <si>
    <t>Satisfactorio entre 66-90%</t>
  </si>
  <si>
    <t>Avanzado entre 91-100%</t>
  </si>
  <si>
    <t>NA</t>
  </si>
  <si>
    <t>Inicial 0-10%; Básico 11-35%; Intermedio 36-65%</t>
  </si>
  <si>
    <t>Acum.</t>
  </si>
  <si>
    <t>Resultados de la aplicación de la encuesta referencial diseñada por el DAFP por cada anualidad durante el primer trimestre de cada anualidad, los resultados propios de la evaluación independientes de la oficina de control interno, los planes de mejoramiento, las observaciones y recomendaciones generadas del proceso auditor, y los hallazgos de Contraloría, entre otros aspectos.</t>
  </si>
  <si>
    <t>Seguimiento al plan de acción de la oficina de control interno en el cumplimiento dentro de los terminos y plazos establecidos normativamente de elaboración y remisión de los informes pertinentes durante cada vigencia fiscal.</t>
  </si>
  <si>
    <t>TIPO DE INDICADOR</t>
  </si>
  <si>
    <t>Eficacia</t>
  </si>
  <si>
    <t>Efectividad</t>
  </si>
  <si>
    <r>
      <rPr>
        <b/>
        <sz val="9"/>
        <rFont val="Tahoma"/>
        <family val="2"/>
      </rPr>
      <t>ANÁLISIS DE MEDICIÓN</t>
    </r>
    <r>
      <rPr>
        <sz val="9"/>
        <rFont val="Tahoma"/>
        <family val="2"/>
      </rPr>
      <t xml:space="preserve"> (Cumplimiento de metas, comportamiento histórico, tendencias, causas):</t>
    </r>
  </si>
  <si>
    <r>
      <rPr>
        <b/>
        <sz val="9"/>
        <rFont val="Tahoma"/>
        <family val="2"/>
      </rPr>
      <t>ACCIONES DE MEJORAMIENTO REQUERIDAS</t>
    </r>
    <r>
      <rPr>
        <sz val="9"/>
        <rFont val="Tahoma"/>
        <family val="2"/>
      </rPr>
      <t xml:space="preserve"> (Acciones a tomar cuando se evidencie el incumplimiento de las metas propuestas):</t>
    </r>
  </si>
  <si>
    <t>Fecha</t>
  </si>
  <si>
    <t>ACEPTABLE</t>
  </si>
  <si>
    <t>DEFICIENTE</t>
  </si>
  <si>
    <t>Bimensual</t>
  </si>
  <si>
    <t>Cuatrimestral</t>
  </si>
  <si>
    <t>Semestral</t>
  </si>
  <si>
    <t>TIPO INDICADOR</t>
  </si>
  <si>
    <t>GESTIÓN DE PROYECTOS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</si>
  <si>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</si>
  <si>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</si>
  <si>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</si>
  <si>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</si>
  <si>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</si>
  <si>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</si>
  <si>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</si>
  <si>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</si>
  <si>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</si>
  <si>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</si>
  <si>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CONTROL INTERNO</t>
  </si>
  <si>
    <t>DIRECCIONAMIENTO ESTRATÉGICO</t>
  </si>
  <si>
    <t xml:space="preserve">Eficiencia </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</si>
  <si>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</si>
  <si>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</si>
  <si>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</si>
  <si>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</si>
  <si>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</si>
  <si>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</si>
  <si>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</si>
  <si>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</si>
  <si>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</si>
  <si>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</si>
  <si>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</si>
  <si>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</si>
  <si>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</si>
  <si>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t xml:space="preserve">Resultado encuesta referencial DAFP en cada anualidad </t>
  </si>
  <si>
    <t>RESULTADOS DE LA VIGENCIA</t>
  </si>
  <si>
    <t>Expedientes e informes de auditorias y papeles de trabajo de control interno que evidencian el cumplimiento del plan y cronograma de las auditorías internas durante la vigencia fiscal.</t>
  </si>
  <si>
    <t xml:space="preserve">No. De Auditorías internas de la oficina de control interno realizadas dentro de los cronogramas de tiempo establecidos </t>
  </si>
  <si>
    <t xml:space="preserve">Total auditorías internas de la oficina de control interno programadas </t>
  </si>
  <si>
    <t>Oportunidad en la ejecución de auditorías de control interno</t>
  </si>
  <si>
    <t>Medir el grado de oportunidad en el desarrollo y cumplimiento de las auditorías programadas en el periodo a cargo de la oficina de control interno de la entidad</t>
  </si>
  <si>
    <t>Auditorías internas de la oficina de control interno realizadas dentro de los cronogramas de tiempo establecidos / Total auditorías internas de la oficina de control interno programadas * 100</t>
  </si>
  <si>
    <t>Entre 90% y 100%</t>
  </si>
  <si>
    <t>Entre 75% y 89%</t>
  </si>
  <si>
    <t>Menor al 75%</t>
  </si>
  <si>
    <t>VIGENCIA 2025</t>
  </si>
  <si>
    <t>VIGENCIA 2024</t>
  </si>
  <si>
    <t>META  AÑO 2025</t>
  </si>
  <si>
    <t>META 2025</t>
  </si>
  <si>
    <t>RESULTADOS VIGENCIA 2025</t>
  </si>
  <si>
    <t>La Oficina de Control Interno cumplió integralmente con la emisión de los informes programados durante el mes de febrero,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</si>
  <si>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marzo,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</si>
  <si>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abril,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</si>
  <si>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mayo,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</si>
  <si>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junio,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</si>
  <si>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julio,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</si>
  <si>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agosto,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</si>
  <si>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septiembre,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</si>
  <si>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octubre,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</si>
  <si>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noviembre,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</si>
  <si>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diciembre,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</si>
  <si>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las auditorias programados durante el mes de octubre,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</si>
  <si>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las auditorias programados durante el mes de noviembre,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</si>
</sst>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2]\ * #,##0.00_ ;_ [$€-2]\ * \-#,##0.00_ ;_ [$€-2]\ * &quot;-&quot;??_ "/>
  </numFmts>
  <fonts count="26" x14ac:knownFonts="1">
    <font>
      <sz val="11"/>
      <color theme="1"/>
      <name val="Calibri"/>
      <family val="2"/>
      <scheme val="minor"/>
    </font>
    <font>
      <sz val="10"/>
      <name val="Arial"/>
      <family val="2"/>
    </font>
    <font>
      <sz val="8"/>
      <name val="Arial"/>
      <family val="2"/>
    </font>
    <font>
      <b/>
      <sz val="8"/>
      <name val="Arial"/>
      <family val="2"/>
    </font>
    <font>
      <b/>
      <sz val="8"/>
      <color theme="1"/>
      <name val="Arial"/>
      <family val="2"/>
    </font>
    <font>
      <sz val="8"/>
      <color theme="1"/>
      <name val="Calibri"/>
      <family val="2"/>
      <scheme val="minor"/>
    </font>
    <font>
      <b/>
      <sz val="14"/>
      <color theme="1"/>
      <name val="Calibri"/>
      <family val="2"/>
      <scheme val="minor"/>
    </font>
    <font>
      <b/>
      <sz val="6"/>
      <color theme="1"/>
      <name val="Arial"/>
      <family val="2"/>
    </font>
    <font>
      <sz val="10"/>
      <name val="Tahoma"/>
      <family val="2"/>
    </font>
    <font>
      <sz val="8"/>
      <name val="Tahoma"/>
      <family val="2"/>
    </font>
    <font>
      <b/>
      <sz val="10"/>
      <name val="Tahoma"/>
      <family val="2"/>
    </font>
    <font>
      <b/>
      <sz val="10"/>
      <color rgb="FFFF0000"/>
      <name val="Tahoma"/>
      <family val="2"/>
    </font>
    <font>
      <sz val="9"/>
      <name val="Tahoma"/>
      <family val="2"/>
    </font>
    <font>
      <b/>
      <sz val="9"/>
      <name val="Tahoma"/>
      <family val="2"/>
    </font>
    <font>
      <b/>
      <sz val="8"/>
      <name val="Tahoma"/>
      <family val="2"/>
    </font>
    <font>
      <b/>
      <sz val="10"/>
      <color theme="1"/>
      <name val="Calibri"/>
      <family val="2"/>
      <scheme val="minor"/>
    </font>
    <font>
      <b/>
      <sz val="8"/>
      <color indexed="8"/>
      <name val="Arial"/>
      <family val="2"/>
    </font>
    <font>
      <sz val="8"/>
      <color indexed="8"/>
      <name val="Arial"/>
      <family val="2"/>
    </font>
    <font>
      <sz val="11"/>
      <color theme="1"/>
      <name val="Calibri"/>
      <family val="2"/>
      <scheme val="minor"/>
    </font>
    <font>
      <b/>
      <sz val="10"/>
      <color theme="1"/>
      <name val="Arial"/>
      <family val="2"/>
    </font>
    <font>
      <b/>
      <sz val="6"/>
      <name val="Arial"/>
      <family val="2"/>
    </font>
    <font>
      <b/>
      <sz val="12"/>
      <color theme="1"/>
      <name val="Arial"/>
      <family val="2"/>
    </font>
    <font>
      <sz val="10"/>
      <color theme="1"/>
      <name val="Arial"/>
      <family val="2"/>
    </font>
    <font>
      <sz val="11"/>
      <name val="Arial"/>
      <family val="2"/>
    </font>
    <font>
      <sz val="9"/>
      <color indexed="81"/>
      <name val="Tahoma"/>
      <family val="2"/>
    </font>
    <font>
      <sz val="10"/>
      <name val="Arial"/>
      <family val="2"/>
    </font>
  </fonts>
  <fills count="10">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49998474074526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right/>
      <top style="double">
        <color auto="1"/>
      </top>
      <bottom/>
      <diagonal/>
    </border>
    <border>
      <left/>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8">
    <xf numFmtId="0" fontId="0" fillId="0" borderId="0"/>
    <xf numFmtId="0" fontId="1" fillId="0" borderId="0"/>
    <xf numFmtId="9" fontId="18"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5" fillId="0" borderId="0"/>
    <xf numFmtId="0" fontId="1" fillId="0" borderId="0"/>
  </cellStyleXfs>
  <cellXfs count="163">
    <xf numFmtId="0" fontId="0" fillId="0" borderId="0" xfId="0"/>
    <xf numFmtId="0" fontId="5" fillId="0" borderId="0" xfId="0" applyFont="1"/>
    <xf numFmtId="0" fontId="8" fillId="0" borderId="0" xfId="1" applyFont="1" applyAlignment="1">
      <alignment vertical="center"/>
    </xf>
    <xf numFmtId="0" fontId="8" fillId="0" borderId="1" xfId="1" applyFont="1" applyBorder="1" applyAlignment="1">
      <alignment vertical="center"/>
    </xf>
    <xf numFmtId="0" fontId="8" fillId="0" borderId="12" xfId="1" applyFont="1" applyBorder="1" applyAlignment="1">
      <alignment vertical="center"/>
    </xf>
    <xf numFmtId="0" fontId="10" fillId="2" borderId="15" xfId="1" applyFont="1" applyFill="1" applyBorder="1" applyAlignment="1">
      <alignment horizontal="center" vertical="center"/>
    </xf>
    <xf numFmtId="0" fontId="8" fillId="0" borderId="0" xfId="1" applyFont="1" applyAlignment="1">
      <alignment horizontal="right" vertical="center"/>
    </xf>
    <xf numFmtId="9" fontId="8" fillId="0" borderId="0" xfId="1" applyNumberFormat="1" applyFont="1" applyAlignment="1">
      <alignment horizontal="center" vertical="center"/>
    </xf>
    <xf numFmtId="9" fontId="10" fillId="0" borderId="1" xfId="1" applyNumberFormat="1" applyFont="1" applyBorder="1" applyAlignment="1">
      <alignment vertical="center"/>
    </xf>
    <xf numFmtId="9" fontId="9" fillId="7" borderId="12" xfId="1" applyNumberFormat="1" applyFont="1" applyFill="1" applyBorder="1" applyAlignment="1">
      <alignment horizontal="center" vertical="center" wrapText="1"/>
    </xf>
    <xf numFmtId="0" fontId="9" fillId="0" borderId="12" xfId="1" applyFont="1" applyBorder="1" applyAlignment="1">
      <alignment horizontal="center" vertical="center" wrapText="1"/>
    </xf>
    <xf numFmtId="0" fontId="8" fillId="7" borderId="15" xfId="1" applyFont="1" applyFill="1" applyBorder="1" applyAlignment="1">
      <alignment vertical="center"/>
    </xf>
    <xf numFmtId="0" fontId="8" fillId="7" borderId="13" xfId="1" applyFont="1" applyFill="1" applyBorder="1" applyAlignment="1">
      <alignment vertical="center"/>
    </xf>
    <xf numFmtId="165" fontId="9" fillId="7" borderId="12" xfId="1" applyNumberFormat="1" applyFont="1" applyFill="1" applyBorder="1" applyAlignment="1">
      <alignment horizontal="center" vertical="center" wrapText="1"/>
    </xf>
    <xf numFmtId="0" fontId="14" fillId="7" borderId="27" xfId="1" applyFont="1" applyFill="1" applyBorder="1" applyAlignment="1">
      <alignment horizontal="right" vertical="center"/>
    </xf>
    <xf numFmtId="0" fontId="8" fillId="0" borderId="0" xfId="1" applyFont="1" applyAlignment="1">
      <alignment horizontal="center" vertical="center"/>
    </xf>
    <xf numFmtId="0" fontId="9" fillId="7" borderId="12" xfId="1" applyFont="1" applyFill="1" applyBorder="1" applyAlignment="1">
      <alignment horizontal="center" vertical="center" wrapText="1"/>
    </xf>
    <xf numFmtId="0" fontId="2" fillId="0" borderId="33" xfId="1" applyFont="1" applyBorder="1" applyAlignment="1">
      <alignment horizontal="center" vertical="center" textRotation="90" wrapText="1"/>
    </xf>
    <xf numFmtId="165" fontId="15" fillId="0" borderId="33" xfId="0" applyNumberFormat="1" applyFont="1" applyBorder="1" applyAlignment="1">
      <alignment horizontal="center" vertical="center" textRotation="90" wrapText="1"/>
    </xf>
    <xf numFmtId="0" fontId="15" fillId="8" borderId="33" xfId="0" applyFont="1" applyFill="1" applyBorder="1" applyAlignment="1">
      <alignment horizontal="center" vertical="center" textRotation="90" wrapText="1"/>
    </xf>
    <xf numFmtId="0" fontId="20" fillId="5" borderId="33" xfId="0" applyFont="1" applyFill="1" applyBorder="1" applyAlignment="1">
      <alignment horizontal="center" vertical="center" wrapText="1"/>
    </xf>
    <xf numFmtId="0" fontId="20" fillId="4" borderId="33"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 fillId="0" borderId="33" xfId="1" applyFont="1" applyBorder="1" applyAlignment="1">
      <alignment horizontal="justify" vertical="top" wrapText="1"/>
    </xf>
    <xf numFmtId="0" fontId="17" fillId="0" borderId="33" xfId="0" applyFont="1" applyBorder="1" applyAlignment="1">
      <alignment horizontal="justify" vertical="top" wrapText="1"/>
    </xf>
    <xf numFmtId="49" fontId="5" fillId="0" borderId="33" xfId="0" applyNumberFormat="1" applyFont="1" applyBorder="1" applyAlignment="1">
      <alignment horizontal="center" vertical="top"/>
    </xf>
    <xf numFmtId="0" fontId="16" fillId="0" borderId="33" xfId="0" applyFont="1" applyBorder="1" applyAlignment="1">
      <alignment vertical="top" wrapText="1"/>
    </xf>
    <xf numFmtId="0" fontId="22" fillId="0" borderId="0" xfId="0" applyFont="1"/>
    <xf numFmtId="0" fontId="23" fillId="0" borderId="0" xfId="0" applyFont="1"/>
    <xf numFmtId="0" fontId="2" fillId="0" borderId="33" xfId="0" applyFont="1" applyBorder="1" applyAlignment="1">
      <alignment horizontal="center" vertical="center" textRotation="90" wrapText="1"/>
    </xf>
    <xf numFmtId="9" fontId="3" fillId="0" borderId="33" xfId="1" applyNumberFormat="1" applyFont="1" applyBorder="1" applyAlignment="1">
      <alignment horizontal="center" vertical="center" wrapText="1"/>
    </xf>
    <xf numFmtId="10" fontId="10" fillId="0" borderId="1" xfId="1" applyNumberFormat="1" applyFont="1" applyBorder="1" applyAlignment="1">
      <alignment vertical="center"/>
    </xf>
    <xf numFmtId="10" fontId="15" fillId="0" borderId="33" xfId="0" applyNumberFormat="1" applyFont="1" applyBorder="1" applyAlignment="1">
      <alignment horizontal="center" vertical="center" textRotation="90" wrapText="1"/>
    </xf>
    <xf numFmtId="10" fontId="8" fillId="7" borderId="1" xfId="1" applyNumberFormat="1" applyFont="1" applyFill="1" applyBorder="1" applyAlignment="1">
      <alignment horizontal="right" vertical="center"/>
    </xf>
    <xf numFmtId="10" fontId="8" fillId="0" borderId="1" xfId="2" applyNumberFormat="1" applyFont="1" applyBorder="1" applyAlignment="1">
      <alignment vertical="center"/>
    </xf>
    <xf numFmtId="10" fontId="8" fillId="7" borderId="15" xfId="1" applyNumberFormat="1" applyFont="1" applyFill="1" applyBorder="1" applyAlignment="1">
      <alignment vertical="center"/>
    </xf>
    <xf numFmtId="0" fontId="9" fillId="0" borderId="1" xfId="1" applyFont="1" applyBorder="1" applyAlignment="1">
      <alignment horizontal="justify" vertical="top" wrapText="1"/>
    </xf>
    <xf numFmtId="0" fontId="10" fillId="2" borderId="1" xfId="1" applyFont="1" applyFill="1" applyBorder="1" applyAlignment="1">
      <alignment horizontal="center" vertical="center"/>
    </xf>
    <xf numFmtId="10" fontId="9" fillId="0" borderId="1" xfId="1" applyNumberFormat="1" applyFont="1" applyBorder="1" applyAlignment="1">
      <alignment vertical="center"/>
    </xf>
    <xf numFmtId="10" fontId="14" fillId="7" borderId="15" xfId="1" applyNumberFormat="1" applyFont="1" applyFill="1" applyBorder="1" applyAlignment="1">
      <alignment vertical="center"/>
    </xf>
    <xf numFmtId="10" fontId="8" fillId="7" borderId="15" xfId="1" applyNumberFormat="1" applyFont="1" applyFill="1" applyBorder="1" applyAlignment="1">
      <alignment horizontal="right" vertical="center"/>
    </xf>
    <xf numFmtId="0" fontId="14" fillId="7" borderId="18" xfId="1" applyFont="1" applyFill="1" applyBorder="1" applyAlignment="1">
      <alignment horizontal="center" vertical="center" textRotation="90"/>
    </xf>
    <xf numFmtId="0" fontId="9" fillId="0" borderId="1" xfId="1" applyFont="1" applyBorder="1" applyAlignment="1">
      <alignment horizontal="justify" vertical="center" wrapText="1"/>
    </xf>
    <xf numFmtId="0" fontId="9" fillId="0" borderId="12" xfId="1" applyFont="1" applyBorder="1" applyAlignment="1">
      <alignment horizontal="justify" vertical="center" wrapText="1"/>
    </xf>
    <xf numFmtId="165" fontId="14" fillId="0" borderId="1" xfId="1" applyNumberFormat="1" applyFont="1" applyBorder="1" applyAlignment="1">
      <alignment vertical="center"/>
    </xf>
    <xf numFmtId="9" fontId="10" fillId="7" borderId="15" xfId="2" applyFont="1" applyFill="1" applyBorder="1" applyAlignment="1">
      <alignment vertical="center"/>
    </xf>
    <xf numFmtId="3" fontId="8" fillId="0" borderId="1" xfId="1" applyNumberFormat="1" applyFont="1" applyBorder="1" applyAlignment="1">
      <alignment horizontal="center" vertical="center"/>
    </xf>
    <xf numFmtId="1" fontId="8" fillId="0" borderId="1" xfId="1" applyNumberFormat="1" applyFont="1" applyBorder="1" applyAlignment="1">
      <alignment horizontal="center" vertical="center"/>
    </xf>
    <xf numFmtId="1" fontId="8" fillId="7" borderId="1" xfId="1" applyNumberFormat="1" applyFont="1" applyFill="1" applyBorder="1" applyAlignment="1">
      <alignment horizontal="center" vertical="center"/>
    </xf>
    <xf numFmtId="3" fontId="8" fillId="6" borderId="1" xfId="1" applyNumberFormat="1" applyFont="1" applyFill="1" applyBorder="1" applyAlignment="1">
      <alignment horizontal="center" vertical="center"/>
    </xf>
    <xf numFmtId="0" fontId="9" fillId="0" borderId="11" xfId="1" applyFont="1" applyBorder="1" applyAlignment="1">
      <alignment horizontal="justify" vertical="top" wrapText="1"/>
    </xf>
    <xf numFmtId="0" fontId="9" fillId="0" borderId="12" xfId="1" applyFont="1" applyBorder="1" applyAlignment="1">
      <alignment horizontal="justify" vertical="top" wrapText="1"/>
    </xf>
    <xf numFmtId="0" fontId="0" fillId="0" borderId="13" xfId="0" applyBorder="1" applyAlignment="1">
      <alignment horizontal="justify" vertical="top" wrapText="1"/>
    </xf>
    <xf numFmtId="0" fontId="8" fillId="9" borderId="6" xfId="1" applyFont="1" applyFill="1" applyBorder="1" applyAlignment="1">
      <alignment horizontal="center" vertical="center"/>
    </xf>
    <xf numFmtId="0" fontId="9" fillId="0" borderId="18" xfId="1" applyFont="1" applyBorder="1" applyAlignment="1">
      <alignment horizontal="justify" vertical="top" wrapText="1"/>
    </xf>
    <xf numFmtId="0" fontId="9" fillId="0" borderId="1" xfId="1" applyFont="1" applyBorder="1" applyAlignment="1">
      <alignment horizontal="justify" vertical="top" wrapText="1"/>
    </xf>
    <xf numFmtId="17" fontId="9" fillId="0" borderId="1" xfId="1" applyNumberFormat="1" applyFont="1" applyBorder="1" applyAlignment="1">
      <alignment horizontal="center" vertical="center" wrapText="1"/>
    </xf>
    <xf numFmtId="0" fontId="0" fillId="0" borderId="15" xfId="0" applyBorder="1" applyAlignment="1">
      <alignment horizontal="center" vertical="center"/>
    </xf>
    <xf numFmtId="0" fontId="12" fillId="7" borderId="8" xfId="1" applyFont="1" applyFill="1" applyBorder="1" applyAlignment="1">
      <alignment horizontal="left" vertical="center"/>
    </xf>
    <xf numFmtId="0" fontId="12" fillId="7" borderId="9" xfId="1" applyFont="1" applyFill="1" applyBorder="1" applyAlignment="1">
      <alignment horizontal="left" vertical="center"/>
    </xf>
    <xf numFmtId="0" fontId="13" fillId="7" borderId="9" xfId="1" applyFont="1" applyFill="1" applyBorder="1" applyAlignment="1">
      <alignment horizontal="center" vertical="center"/>
    </xf>
    <xf numFmtId="0" fontId="13" fillId="7" borderId="10" xfId="1" applyFont="1" applyFill="1" applyBorder="1" applyAlignment="1">
      <alignment horizontal="center" vertical="center"/>
    </xf>
    <xf numFmtId="17" fontId="9" fillId="0" borderId="1" xfId="1" applyNumberFormat="1" applyFont="1" applyBorder="1" applyAlignment="1">
      <alignment horizontal="center" vertical="top" wrapText="1"/>
    </xf>
    <xf numFmtId="0" fontId="0" fillId="0" borderId="15" xfId="0" applyBorder="1" applyAlignment="1">
      <alignment horizontal="center" vertical="top" wrapText="1"/>
    </xf>
    <xf numFmtId="0" fontId="8" fillId="7" borderId="2" xfId="1" applyFont="1" applyFill="1" applyBorder="1" applyAlignment="1">
      <alignment horizontal="center" vertical="center"/>
    </xf>
    <xf numFmtId="0" fontId="8" fillId="7" borderId="3" xfId="1" applyFont="1" applyFill="1" applyBorder="1" applyAlignment="1">
      <alignment horizontal="center" vertical="center"/>
    </xf>
    <xf numFmtId="0" fontId="8" fillId="7" borderId="4" xfId="1" applyFont="1" applyFill="1" applyBorder="1" applyAlignment="1">
      <alignment horizontal="center" vertical="center"/>
    </xf>
    <xf numFmtId="0" fontId="8" fillId="0" borderId="18" xfId="1" applyFont="1" applyBorder="1" applyAlignment="1">
      <alignment horizontal="left" vertical="center"/>
    </xf>
    <xf numFmtId="0" fontId="8" fillId="0" borderId="1" xfId="1" applyFont="1" applyBorder="1" applyAlignment="1">
      <alignment horizontal="left" vertical="center"/>
    </xf>
    <xf numFmtId="0" fontId="14" fillId="6" borderId="18" xfId="1" applyFont="1" applyFill="1" applyBorder="1" applyAlignment="1">
      <alignment horizontal="left" vertical="center"/>
    </xf>
    <xf numFmtId="0" fontId="14" fillId="6" borderId="1" xfId="1" applyFont="1" applyFill="1" applyBorder="1" applyAlignment="1">
      <alignment horizontal="left" vertical="center"/>
    </xf>
    <xf numFmtId="0" fontId="10" fillId="7" borderId="18" xfId="1" applyFont="1" applyFill="1" applyBorder="1" applyAlignment="1">
      <alignment horizontal="center" vertical="center" textRotation="90"/>
    </xf>
    <xf numFmtId="0" fontId="10" fillId="7" borderId="11" xfId="1" applyFont="1" applyFill="1" applyBorder="1" applyAlignment="1">
      <alignment horizontal="center" vertical="center" textRotation="90"/>
    </xf>
    <xf numFmtId="0" fontId="10" fillId="7" borderId="8" xfId="1" applyFont="1" applyFill="1" applyBorder="1" applyAlignment="1">
      <alignment horizontal="center" vertical="center" wrapText="1"/>
    </xf>
    <xf numFmtId="0" fontId="10" fillId="7" borderId="9" xfId="1" applyFont="1" applyFill="1" applyBorder="1" applyAlignment="1">
      <alignment horizontal="center" vertical="center" wrapText="1"/>
    </xf>
    <xf numFmtId="0" fontId="10" fillId="7" borderId="21" xfId="1" applyFont="1" applyFill="1" applyBorder="1" applyAlignment="1">
      <alignment horizontal="center" vertical="center" wrapText="1"/>
    </xf>
    <xf numFmtId="0" fontId="10" fillId="7" borderId="11" xfId="1" applyFont="1" applyFill="1" applyBorder="1" applyAlignment="1">
      <alignment horizontal="center" vertical="center" wrapText="1"/>
    </xf>
    <xf numFmtId="0" fontId="10" fillId="7" borderId="12" xfId="1" applyFont="1" applyFill="1" applyBorder="1" applyAlignment="1">
      <alignment horizontal="center" vertical="center" wrapText="1"/>
    </xf>
    <xf numFmtId="9" fontId="10" fillId="7" borderId="23" xfId="1" applyNumberFormat="1" applyFont="1" applyFill="1" applyBorder="1" applyAlignment="1">
      <alignment horizontal="center" vertical="center"/>
    </xf>
    <xf numFmtId="0" fontId="10" fillId="7" borderId="24" xfId="1" applyFont="1" applyFill="1" applyBorder="1" applyAlignment="1">
      <alignment horizontal="center" vertical="center"/>
    </xf>
    <xf numFmtId="0" fontId="10" fillId="7" borderId="25" xfId="1" applyFont="1" applyFill="1" applyBorder="1" applyAlignment="1">
      <alignment horizontal="center" vertical="center"/>
    </xf>
    <xf numFmtId="0" fontId="11" fillId="7" borderId="24" xfId="1" applyFont="1" applyFill="1" applyBorder="1" applyAlignment="1">
      <alignment horizontal="center" vertical="center"/>
    </xf>
    <xf numFmtId="0" fontId="11" fillId="7" borderId="25" xfId="1" applyFont="1" applyFill="1" applyBorder="1" applyAlignment="1">
      <alignment horizontal="center" vertical="center"/>
    </xf>
    <xf numFmtId="0" fontId="10" fillId="5" borderId="22" xfId="1" applyFont="1" applyFill="1" applyBorder="1" applyAlignment="1">
      <alignment horizontal="center" vertical="center"/>
    </xf>
    <xf numFmtId="0" fontId="10" fillId="4" borderId="22"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26" xfId="1" applyFont="1" applyFill="1" applyBorder="1" applyAlignment="1">
      <alignment horizontal="center" vertical="center"/>
    </xf>
    <xf numFmtId="0" fontId="10" fillId="7" borderId="16" xfId="1" applyFont="1" applyFill="1" applyBorder="1" applyAlignment="1">
      <alignment horizontal="center" vertical="center"/>
    </xf>
    <xf numFmtId="0" fontId="10" fillId="7" borderId="17" xfId="1" applyFont="1" applyFill="1" applyBorder="1" applyAlignment="1">
      <alignment horizontal="center" vertical="center"/>
    </xf>
    <xf numFmtId="0" fontId="10" fillId="7" borderId="19" xfId="1" applyFont="1" applyFill="1" applyBorder="1" applyAlignment="1">
      <alignment horizontal="center" vertical="center"/>
    </xf>
    <xf numFmtId="0" fontId="14" fillId="2" borderId="9" xfId="1" applyFont="1" applyFill="1" applyBorder="1" applyAlignment="1">
      <alignment horizontal="center" vertical="center"/>
    </xf>
    <xf numFmtId="0" fontId="14" fillId="2" borderId="10" xfId="1" applyFont="1" applyFill="1" applyBorder="1" applyAlignment="1">
      <alignment horizontal="center" vertical="center"/>
    </xf>
    <xf numFmtId="0" fontId="14" fillId="2" borderId="1"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9" fillId="7" borderId="11" xfId="1" applyFont="1" applyFill="1" applyBorder="1" applyAlignment="1">
      <alignment horizontal="left" vertical="center" wrapText="1"/>
    </xf>
    <xf numFmtId="0" fontId="9" fillId="7" borderId="12" xfId="1" applyFont="1" applyFill="1" applyBorder="1" applyAlignment="1">
      <alignment horizontal="left" vertical="center" wrapText="1"/>
    </xf>
    <xf numFmtId="0" fontId="9" fillId="7" borderId="27" xfId="1" applyFont="1" applyFill="1" applyBorder="1" applyAlignment="1">
      <alignment horizontal="left" vertical="center" wrapText="1"/>
    </xf>
    <xf numFmtId="0" fontId="9" fillId="7" borderId="39" xfId="1" applyFont="1" applyFill="1" applyBorder="1" applyAlignment="1">
      <alignment horizontal="left" vertical="center" wrapText="1"/>
    </xf>
    <xf numFmtId="0" fontId="14" fillId="0" borderId="27" xfId="1" applyFont="1" applyBorder="1" applyAlignment="1">
      <alignment horizontal="center" vertical="center" wrapText="1"/>
    </xf>
    <xf numFmtId="0" fontId="14" fillId="0" borderId="28" xfId="1" applyFont="1" applyBorder="1" applyAlignment="1">
      <alignment horizontal="center" vertical="center" wrapText="1"/>
    </xf>
    <xf numFmtId="0" fontId="14" fillId="0" borderId="29" xfId="1" applyFont="1" applyBorder="1" applyAlignment="1">
      <alignment horizontal="center" vertical="center" wrapText="1"/>
    </xf>
    <xf numFmtId="0" fontId="10" fillId="7" borderId="5" xfId="1" applyFont="1" applyFill="1" applyBorder="1" applyAlignment="1">
      <alignment horizontal="left" vertical="center" wrapText="1"/>
    </xf>
    <xf numFmtId="0" fontId="10" fillId="7" borderId="6" xfId="1" applyFont="1" applyFill="1" applyBorder="1" applyAlignment="1">
      <alignment horizontal="left" vertical="center" wrapText="1"/>
    </xf>
    <xf numFmtId="0" fontId="10" fillId="7" borderId="7" xfId="1" applyFont="1" applyFill="1" applyBorder="1" applyAlignment="1">
      <alignment horizontal="left" vertical="center" wrapText="1"/>
    </xf>
    <xf numFmtId="0" fontId="9" fillId="0" borderId="16" xfId="1" applyFont="1" applyBorder="1" applyAlignment="1">
      <alignment horizontal="left" vertical="center" wrapText="1"/>
    </xf>
    <xf numFmtId="0" fontId="9" fillId="0" borderId="17" xfId="1" applyFont="1" applyBorder="1" applyAlignment="1">
      <alignment horizontal="left" vertical="center" wrapText="1"/>
    </xf>
    <xf numFmtId="0" fontId="9" fillId="0" borderId="19" xfId="1" applyFont="1" applyBorder="1" applyAlignment="1">
      <alignment horizontal="left" vertical="center" wrapText="1"/>
    </xf>
    <xf numFmtId="0" fontId="10" fillId="7" borderId="14" xfId="1" applyFont="1" applyFill="1" applyBorder="1" applyAlignment="1">
      <alignment horizontal="left" vertical="center"/>
    </xf>
    <xf numFmtId="0" fontId="10" fillId="7" borderId="0" xfId="1" applyFont="1" applyFill="1" applyAlignment="1">
      <alignment horizontal="left" vertical="center"/>
    </xf>
    <xf numFmtId="0" fontId="10" fillId="7" borderId="20" xfId="1" applyFont="1" applyFill="1" applyBorder="1" applyAlignment="1">
      <alignment horizontal="left" vertical="center"/>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8" xfId="1" applyFont="1" applyFill="1" applyBorder="1" applyAlignment="1">
      <alignment horizontal="center" vertical="center"/>
    </xf>
    <xf numFmtId="0" fontId="10" fillId="2" borderId="1" xfId="1" applyFont="1" applyFill="1" applyBorder="1" applyAlignment="1">
      <alignment horizontal="center" vertical="center"/>
    </xf>
    <xf numFmtId="0" fontId="8" fillId="7" borderId="11" xfId="1" applyFont="1" applyFill="1" applyBorder="1" applyAlignment="1">
      <alignment horizontal="left" vertical="center"/>
    </xf>
    <xf numFmtId="0" fontId="8" fillId="7" borderId="12" xfId="1" applyFont="1" applyFill="1" applyBorder="1" applyAlignment="1">
      <alignment horizontal="left" vertical="center"/>
    </xf>
    <xf numFmtId="2" fontId="10" fillId="7" borderId="28" xfId="1" applyNumberFormat="1" applyFont="1" applyFill="1" applyBorder="1" applyAlignment="1">
      <alignment horizontal="left" vertical="center"/>
    </xf>
    <xf numFmtId="2" fontId="10" fillId="7" borderId="29" xfId="1" applyNumberFormat="1" applyFont="1" applyFill="1" applyBorder="1" applyAlignment="1">
      <alignment horizontal="left" vertical="center"/>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9" xfId="1" applyFont="1" applyFill="1" applyBorder="1" applyAlignment="1">
      <alignment horizontal="center" vertical="center" textRotation="90" wrapText="1"/>
    </xf>
    <xf numFmtId="0" fontId="14" fillId="2" borderId="1" xfId="1" applyFont="1" applyFill="1" applyBorder="1" applyAlignment="1">
      <alignment horizontal="center" vertical="center" textRotation="90" wrapText="1"/>
    </xf>
    <xf numFmtId="0" fontId="8" fillId="7" borderId="18" xfId="1" applyFont="1" applyFill="1" applyBorder="1" applyAlignment="1">
      <alignment horizontal="left" vertical="center"/>
    </xf>
    <xf numFmtId="0" fontId="8" fillId="7" borderId="1" xfId="1" applyFont="1" applyFill="1" applyBorder="1" applyAlignment="1">
      <alignment horizontal="left" vertical="center"/>
    </xf>
    <xf numFmtId="0" fontId="10" fillId="7" borderId="1" xfId="1" applyFont="1" applyFill="1" applyBorder="1" applyAlignment="1">
      <alignment horizontal="left" vertical="center"/>
    </xf>
    <xf numFmtId="0" fontId="10" fillId="7" borderId="15" xfId="1" applyFont="1" applyFill="1" applyBorder="1" applyAlignment="1">
      <alignment horizontal="left" vertical="center"/>
    </xf>
    <xf numFmtId="0" fontId="8" fillId="7" borderId="8" xfId="1" applyFont="1" applyFill="1" applyBorder="1" applyAlignment="1">
      <alignment horizontal="left" vertical="center"/>
    </xf>
    <xf numFmtId="0" fontId="8" fillId="7" borderId="9" xfId="1" applyFont="1" applyFill="1" applyBorder="1" applyAlignment="1">
      <alignment horizontal="left" vertical="center"/>
    </xf>
    <xf numFmtId="0" fontId="8" fillId="7" borderId="10" xfId="1" applyFont="1" applyFill="1" applyBorder="1" applyAlignment="1">
      <alignment horizontal="left" vertical="center"/>
    </xf>
    <xf numFmtId="0" fontId="8" fillId="7" borderId="36" xfId="1" applyFont="1" applyFill="1" applyBorder="1" applyAlignment="1">
      <alignment horizontal="left" vertical="center"/>
    </xf>
    <xf numFmtId="0" fontId="8" fillId="7" borderId="37" xfId="1" applyFont="1" applyFill="1" applyBorder="1" applyAlignment="1">
      <alignment horizontal="left" vertical="center"/>
    </xf>
    <xf numFmtId="0" fontId="8" fillId="7" borderId="38" xfId="1" applyFont="1" applyFill="1" applyBorder="1" applyAlignment="1">
      <alignment horizontal="left" vertical="center"/>
    </xf>
    <xf numFmtId="0" fontId="0" fillId="0" borderId="35" xfId="0" applyBorder="1" applyAlignment="1">
      <alignment horizontal="center"/>
    </xf>
    <xf numFmtId="0" fontId="0" fillId="9" borderId="34" xfId="0" applyFill="1" applyBorder="1" applyAlignment="1">
      <alignment horizontal="center"/>
    </xf>
    <xf numFmtId="0" fontId="4" fillId="8" borderId="33" xfId="0" applyFont="1" applyFill="1" applyBorder="1" applyAlignment="1">
      <alignment horizontal="center" vertical="center" wrapText="1"/>
    </xf>
    <xf numFmtId="0" fontId="15" fillId="7" borderId="33" xfId="0" applyFont="1" applyFill="1" applyBorder="1" applyAlignment="1">
      <alignment horizontal="center" vertical="center" textRotation="90" wrapText="1"/>
    </xf>
    <xf numFmtId="0" fontId="6" fillId="8" borderId="33" xfId="0" applyFont="1" applyFill="1" applyBorder="1" applyAlignment="1">
      <alignment horizontal="center" vertical="center" wrapText="1"/>
    </xf>
    <xf numFmtId="0" fontId="7" fillId="8" borderId="33" xfId="0" applyFont="1" applyFill="1" applyBorder="1" applyAlignment="1">
      <alignment horizontal="center" vertical="center" textRotation="90" wrapText="1"/>
    </xf>
    <xf numFmtId="0" fontId="4" fillId="8" borderId="33" xfId="0" applyFont="1" applyFill="1" applyBorder="1" applyAlignment="1">
      <alignment horizontal="center" vertical="center" textRotation="90" wrapText="1"/>
    </xf>
    <xf numFmtId="0" fontId="19" fillId="8" borderId="30" xfId="0" applyFont="1" applyFill="1" applyBorder="1" applyAlignment="1">
      <alignment horizontal="right" vertical="center" wrapText="1"/>
    </xf>
    <xf numFmtId="0" fontId="19" fillId="8" borderId="31" xfId="0" applyFont="1" applyFill="1" applyBorder="1" applyAlignment="1">
      <alignment horizontal="righ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8" fillId="7" borderId="5" xfId="1" applyFont="1" applyFill="1" applyBorder="1" applyAlignment="1">
      <alignment horizontal="center" vertical="center"/>
    </xf>
    <xf numFmtId="0" fontId="8" fillId="7" borderId="6" xfId="1" applyFont="1" applyFill="1" applyBorder="1" applyAlignment="1">
      <alignment horizontal="center" vertical="center"/>
    </xf>
    <xf numFmtId="0" fontId="8" fillId="7" borderId="7" xfId="1" applyFont="1" applyFill="1" applyBorder="1" applyAlignment="1">
      <alignment horizontal="center" vertical="center"/>
    </xf>
    <xf numFmtId="9" fontId="10" fillId="7" borderId="23" xfId="1" applyNumberFormat="1" applyFont="1" applyFill="1" applyBorder="1" applyAlignment="1">
      <alignment horizontal="center" vertical="center" wrapText="1"/>
    </xf>
    <xf numFmtId="0" fontId="10" fillId="7" borderId="24" xfId="1" applyFont="1" applyFill="1" applyBorder="1" applyAlignment="1">
      <alignment horizontal="center" vertical="center" wrapText="1"/>
    </xf>
    <xf numFmtId="0" fontId="10" fillId="7" borderId="25" xfId="1" applyFont="1" applyFill="1" applyBorder="1" applyAlignment="1">
      <alignment horizontal="center" vertical="center" wrapText="1"/>
    </xf>
    <xf numFmtId="0" fontId="9" fillId="7" borderId="11" xfId="1" applyFont="1" applyFill="1" applyBorder="1" applyAlignment="1">
      <alignment horizontal="justify" vertical="center" wrapText="1"/>
    </xf>
    <xf numFmtId="0" fontId="9" fillId="7" borderId="12" xfId="1" applyFont="1" applyFill="1" applyBorder="1" applyAlignment="1">
      <alignment horizontal="justify" vertical="center" wrapText="1"/>
    </xf>
    <xf numFmtId="9" fontId="10" fillId="7" borderId="2" xfId="1" applyNumberFormat="1" applyFont="1" applyFill="1" applyBorder="1" applyAlignment="1">
      <alignment horizontal="center" vertical="center" wrapText="1"/>
    </xf>
    <xf numFmtId="0" fontId="11" fillId="7" borderId="3" xfId="1" applyFont="1" applyFill="1" applyBorder="1" applyAlignment="1">
      <alignment horizontal="center" vertical="center" wrapText="1"/>
    </xf>
    <xf numFmtId="0" fontId="11" fillId="7" borderId="4" xfId="1" applyFont="1" applyFill="1" applyBorder="1" applyAlignment="1">
      <alignment horizontal="center" vertical="center" wrapText="1"/>
    </xf>
    <xf numFmtId="0" fontId="9" fillId="0" borderId="16" xfId="1" applyFont="1" applyBorder="1" applyAlignment="1">
      <alignment horizontal="justify" vertical="center" wrapText="1"/>
    </xf>
    <xf numFmtId="0" fontId="9" fillId="0" borderId="17" xfId="1" applyFont="1" applyBorder="1" applyAlignment="1">
      <alignment horizontal="justify" vertical="center" wrapText="1"/>
    </xf>
    <xf numFmtId="0" fontId="9" fillId="0" borderId="19" xfId="1" applyFont="1" applyBorder="1" applyAlignment="1">
      <alignment horizontal="justify" vertical="center" wrapText="1"/>
    </xf>
    <xf numFmtId="0" fontId="9" fillId="0" borderId="16" xfId="1" applyFont="1" applyBorder="1" applyAlignment="1">
      <alignment horizontal="justify" vertical="top" wrapText="1"/>
    </xf>
    <xf numFmtId="0" fontId="9" fillId="0" borderId="17" xfId="1" applyFont="1" applyBorder="1" applyAlignment="1">
      <alignment horizontal="justify" vertical="top" wrapText="1"/>
    </xf>
    <xf numFmtId="0" fontId="9" fillId="0" borderId="19" xfId="1" applyFont="1" applyBorder="1" applyAlignment="1">
      <alignment horizontal="justify" vertical="top" wrapText="1"/>
    </xf>
    <xf numFmtId="0" fontId="13" fillId="7" borderId="18" xfId="1" applyFont="1" applyFill="1" applyBorder="1" applyAlignment="1">
      <alignment horizontal="center" vertical="center" textRotation="90"/>
    </xf>
  </cellXfs>
  <cellStyles count="18">
    <cellStyle name="Euro" xfId="4" xr:uid="{00000000-0005-0000-0000-000000000000}"/>
    <cellStyle name="Millares 2" xfId="5" xr:uid="{00000000-0005-0000-0000-000001000000}"/>
    <cellStyle name="Millares 3" xfId="6" xr:uid="{00000000-0005-0000-0000-000002000000}"/>
    <cellStyle name="Millares 4" xfId="7" xr:uid="{00000000-0005-0000-0000-000003000000}"/>
    <cellStyle name="Normal" xfId="0" builtinId="0"/>
    <cellStyle name="Normal 2" xfId="1" xr:uid="{00000000-0005-0000-0000-000005000000}"/>
    <cellStyle name="Normal 2 2" xfId="8" xr:uid="{00000000-0005-0000-0000-000006000000}"/>
    <cellStyle name="Normal 2 2 2" xfId="9" xr:uid="{00000000-0005-0000-0000-000007000000}"/>
    <cellStyle name="Normal 2 2 2 2 4" xfId="17" xr:uid="{00000000-0005-0000-0000-000008000000}"/>
    <cellStyle name="Normal 3" xfId="10" xr:uid="{00000000-0005-0000-0000-000009000000}"/>
    <cellStyle name="Normal 4" xfId="11" xr:uid="{00000000-0005-0000-0000-00000A000000}"/>
    <cellStyle name="Normal 5" xfId="12" xr:uid="{00000000-0005-0000-0000-00000B000000}"/>
    <cellStyle name="Normal 6" xfId="16" xr:uid="{00000000-0005-0000-0000-00000C000000}"/>
    <cellStyle name="Porcentaje" xfId="2" builtinId="5"/>
    <cellStyle name="Porcentaje 2" xfId="13" xr:uid="{00000000-0005-0000-0000-00000E000000}"/>
    <cellStyle name="Porcentual 2" xfId="3" xr:uid="{00000000-0005-0000-0000-00000F000000}"/>
    <cellStyle name="Porcentual 2 2" xfId="14" xr:uid="{00000000-0005-0000-0000-000010000000}"/>
    <cellStyle name="Porcentual 3" xfId="15" xr:uid="{00000000-0005-0000-0000-000011000000}"/>
  </cellStyles>
  <dxfs count="5">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B05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'01'!$A$14</c:f>
              <c:strCache>
                <c:ptCount val="1"/>
                <c:pt idx="0">
                  <c:v>META  AÑO 2025</c:v>
                </c:pt>
              </c:strCache>
            </c:strRef>
          </c:tx>
          <c:marker>
            <c:symbol val="none"/>
          </c:marker>
          <c:cat>
            <c:strRef>
              <c:f>'01'!$C$12:$N$12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'01'!$C$14:$N$14</c:f>
              <c:numCache>
                <c:formatCode>0.00%</c:formatCode>
                <c:ptCount val="12"/>
                <c:pt idx="0">
                  <c:v>0</c:v>
                </c:pt>
                <c:pt idx="1">
                  <c:v>0</c:v>
                </c:pt>
                <c:pt idx="2">
                  <c:v>0</c:v>
                </c:pt>
                <c:pt idx="3">
                  <c:v>0</c:v>
                </c:pt>
                <c:pt idx="4">
                  <c:v>0</c:v>
                </c:pt>
                <c:pt idx="5">
                  <c:v>0</c:v>
                </c:pt>
                <c:pt idx="6">
                  <c:v>0.75800000000000001</c:v>
                </c:pt>
                <c:pt idx="7">
                  <c:v>0</c:v>
                </c:pt>
                <c:pt idx="8">
                  <c:v>0</c:v>
                </c:pt>
                <c:pt idx="9">
                  <c:v>0</c:v>
                </c:pt>
                <c:pt idx="10">
                  <c:v>0</c:v>
                </c:pt>
                <c:pt idx="11">
                  <c:v>0</c:v>
                </c:pt>
              </c:numCache>
            </c:numRef>
          </c:val>
          <c:smooth val="0"/>
          <c:extLst>
            <c:ext xmlns:c16="http://schemas.microsoft.com/office/drawing/2014/chart" uri="{C3380CC4-5D6E-409C-BE32-E72D297353CC}">
              <c16:uniqueId val="{00000000-45F0-4562-AE9F-BAE8AA4393D9}"/>
            </c:ext>
          </c:extLst>
        </c:ser>
        <c:ser>
          <c:idx val="1"/>
          <c:order val="1"/>
          <c:tx>
            <c:strRef>
              <c:f>'01'!$A$15</c:f>
              <c:strCache>
                <c:ptCount val="1"/>
                <c:pt idx="0">
                  <c:v>RESULTADOS DE LA VIGENCIA</c:v>
                </c:pt>
              </c:strCache>
            </c:strRef>
          </c:tx>
          <c:marker>
            <c:symbol val="none"/>
          </c:marker>
          <c:cat>
            <c:strRef>
              <c:f>'01'!$C$12:$N$12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'01'!$C$15:$N$15</c:f>
              <c:numCache>
                <c:formatCode>0.00%</c:formatCode>
                <c:ptCount val="12"/>
                <c:pt idx="0">
                  <c:v>0</c:v>
                </c:pt>
                <c:pt idx="1">
                  <c:v>0</c:v>
                </c:pt>
                <c:pt idx="2">
                  <c:v>0</c:v>
                </c:pt>
                <c:pt idx="3">
                  <c:v>0</c:v>
                </c:pt>
                <c:pt idx="4">
                  <c:v>0</c:v>
                </c:pt>
                <c:pt idx="5">
                  <c:v>0.83299999999999996</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5F0-4562-AE9F-BAE8AA4393D9}"/>
            </c:ext>
          </c:extLst>
        </c:ser>
        <c:dLbls>
          <c:showLegendKey val="0"/>
          <c:showVal val="0"/>
          <c:showCatName val="0"/>
          <c:showSerName val="0"/>
          <c:showPercent val="0"/>
          <c:showBubbleSize val="0"/>
        </c:dLbls>
        <c:smooth val="0"/>
        <c:axId val="82214912"/>
        <c:axId val="82216448"/>
      </c:lineChart>
      <c:catAx>
        <c:axId val="82214912"/>
        <c:scaling>
          <c:orientation val="minMax"/>
        </c:scaling>
        <c:delete val="0"/>
        <c:axPos val="b"/>
        <c:numFmt formatCode="General" sourceLinked="0"/>
        <c:majorTickMark val="out"/>
        <c:minorTickMark val="none"/>
        <c:tickLblPos val="nextTo"/>
        <c:txPr>
          <a:bodyPr rot="-5400000" vert="horz"/>
          <a:lstStyle/>
          <a:p>
            <a:pPr>
              <a:defRPr/>
            </a:pPr>
            <a:endParaRPr lang="es-ES"/>
          </a:p>
        </c:txPr>
        <c:crossAx val="82216448"/>
        <c:crosses val="autoZero"/>
        <c:auto val="1"/>
        <c:lblAlgn val="ctr"/>
        <c:lblOffset val="100"/>
        <c:noMultiLvlLbl val="0"/>
      </c:catAx>
      <c:valAx>
        <c:axId val="82216448"/>
        <c:scaling>
          <c:orientation val="minMax"/>
        </c:scaling>
        <c:delete val="0"/>
        <c:axPos val="l"/>
        <c:majorGridlines/>
        <c:numFmt formatCode="0.00%" sourceLinked="1"/>
        <c:majorTickMark val="out"/>
        <c:minorTickMark val="none"/>
        <c:tickLblPos val="nextTo"/>
        <c:crossAx val="82214912"/>
        <c:crosses val="autoZero"/>
        <c:crossBetween val="between"/>
      </c:valAx>
    </c:plotArea>
    <c:legend>
      <c:legendPos val="r"/>
      <c:overlay val="0"/>
    </c:legend>
    <c:plotVisOnly val="1"/>
    <c:dispBlanksAs val="gap"/>
    <c:showDLblsOverMax val="0"/>
  </c:chart>
  <c:printSettings>
    <c:headerFooter/>
    <c:pageMargins b="0.75000000000000655" l="0.70000000000000062" r="0.70000000000000062" t="0.75000000000000655"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tx>
            <c:strRef>
              <c:f>'02'!$A$14</c:f>
              <c:strCache>
                <c:ptCount val="1"/>
                <c:pt idx="0">
                  <c:v>META  AÑO 2025</c:v>
                </c:pt>
              </c:strCache>
            </c:strRef>
          </c:tx>
          <c:marker>
            <c:symbol val="none"/>
          </c:marker>
          <c:cat>
            <c:strRef>
              <c:extLst>
                <c:ext xmlns:c15="http://schemas.microsoft.com/office/drawing/2012/chart" uri="{02D57815-91ED-43cb-92C2-25804820EDAC}">
                  <c15:fullRef>
                    <c15:sqref>'02'!$B$12:$N$12</c15:sqref>
                  </c15:fullRef>
                </c:ext>
              </c:extLst>
              <c:f>'02'!$C$12:$N$12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xmlns:c15="http://schemas.microsoft.com/office/drawing/2012/chart" uri="{02D57815-91ED-43cb-92C2-25804820EDAC}">
                  <c15:fullRef>
                    <c15:sqref>'02'!$B$14:$N$14</c15:sqref>
                  </c15:fullRef>
                </c:ext>
              </c:extLst>
              <c:f>'02'!$C$14:$N$14</c:f>
              <c:numCache>
                <c:formatCode>#,##0</c:formatCode>
                <c:ptCount val="12"/>
                <c:pt idx="0">
                  <c:v>0</c:v>
                </c:pt>
                <c:pt idx="1">
                  <c:v>2</c:v>
                </c:pt>
                <c:pt idx="2">
                  <c:v>1</c:v>
                </c:pt>
                <c:pt idx="3">
                  <c:v>2</c:v>
                </c:pt>
                <c:pt idx="4">
                  <c:v>4</c:v>
                </c:pt>
                <c:pt idx="5">
                  <c:v>2</c:v>
                </c:pt>
                <c:pt idx="6">
                  <c:v>6</c:v>
                </c:pt>
                <c:pt idx="7">
                  <c:v>2</c:v>
                </c:pt>
                <c:pt idx="8">
                  <c:v>2</c:v>
                </c:pt>
                <c:pt idx="9">
                  <c:v>1</c:v>
                </c:pt>
                <c:pt idx="10">
                  <c:v>2</c:v>
                </c:pt>
                <c:pt idx="11">
                  <c:v>1</c:v>
                </c:pt>
              </c:numCache>
            </c:numRef>
          </c:val>
          <c:smooth val="0"/>
          <c:extLst>
            <c:ext xmlns:c16="http://schemas.microsoft.com/office/drawing/2014/chart" uri="{C3380CC4-5D6E-409C-BE32-E72D297353CC}">
              <c16:uniqueId val="{00000001-DD2D-4EA1-BE23-A9AA9227852A}"/>
            </c:ext>
          </c:extLst>
        </c:ser>
        <c:ser>
          <c:idx val="2"/>
          <c:order val="2"/>
          <c:tx>
            <c:strRef>
              <c:f>'02'!$A$15</c:f>
              <c:strCache>
                <c:ptCount val="1"/>
                <c:pt idx="0">
                  <c:v>RESULTADOS DE LA VIGENCIA</c:v>
                </c:pt>
              </c:strCache>
            </c:strRef>
          </c:tx>
          <c:marker>
            <c:symbol val="none"/>
          </c:marker>
          <c:cat>
            <c:strRef>
              <c:extLst>
                <c:ext xmlns:c15="http://schemas.microsoft.com/office/drawing/2012/chart" uri="{02D57815-91ED-43cb-92C2-25804820EDAC}">
                  <c15:fullRef>
                    <c15:sqref>'02'!$B$12:$N$12</c15:sqref>
                  </c15:fullRef>
                </c:ext>
              </c:extLst>
              <c:f>'02'!$C$12:$N$12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xmlns:c15="http://schemas.microsoft.com/office/drawing/2012/chart" uri="{02D57815-91ED-43cb-92C2-25804820EDAC}">
                  <c15:fullRef>
                    <c15:sqref>'02'!$B$15:$N$15</c15:sqref>
                  </c15:fullRef>
                </c:ext>
              </c:extLst>
              <c:f>'02'!$C$15:$N$15</c:f>
              <c:numCache>
                <c:formatCode>#,##0</c:formatCode>
                <c:ptCount val="12"/>
                <c:pt idx="0">
                  <c:v>0</c:v>
                </c:pt>
                <c:pt idx="1">
                  <c:v>2</c:v>
                </c:pt>
                <c:pt idx="2">
                  <c:v>1</c:v>
                </c:pt>
                <c:pt idx="3">
                  <c:v>2</c:v>
                </c:pt>
                <c:pt idx="4">
                  <c:v>4</c:v>
                </c:pt>
                <c:pt idx="5">
                  <c:v>2</c:v>
                </c:pt>
                <c:pt idx="6">
                  <c:v>6</c:v>
                </c:pt>
                <c:pt idx="7">
                  <c:v>2</c:v>
                </c:pt>
                <c:pt idx="8">
                  <c:v>2</c:v>
                </c:pt>
                <c:pt idx="9">
                  <c:v>1</c:v>
                </c:pt>
                <c:pt idx="10">
                  <c:v>2</c:v>
                </c:pt>
                <c:pt idx="11">
                  <c:v>1</c:v>
                </c:pt>
              </c:numCache>
            </c:numRef>
          </c:val>
          <c:smooth val="0"/>
          <c:extLst>
            <c:ext xmlns:c16="http://schemas.microsoft.com/office/drawing/2014/chart" uri="{C3380CC4-5D6E-409C-BE32-E72D297353CC}">
              <c16:uniqueId val="{00000015-0B8A-42A5-B3A4-E267B7D62EC9}"/>
            </c:ext>
          </c:extLst>
        </c:ser>
        <c:dLbls>
          <c:showLegendKey val="0"/>
          <c:showVal val="0"/>
          <c:showCatName val="0"/>
          <c:showSerName val="0"/>
          <c:showPercent val="0"/>
          <c:showBubbleSize val="0"/>
        </c:dLbls>
        <c:smooth val="0"/>
        <c:axId val="82542592"/>
        <c:axId val="82544128"/>
        <c:extLst>
          <c:ext xmlns:c15="http://schemas.microsoft.com/office/drawing/2012/chart" uri="{02D57815-91ED-43cb-92C2-25804820EDAC}">
            <c15:filteredLineSeries>
              <c15:ser>
                <c:idx val="0"/>
                <c:order val="0"/>
                <c:tx>
                  <c:strRef>
                    <c:extLst>
                      <c:ext uri="{02D57815-91ED-43cb-92C2-25804820EDAC}">
                        <c15:formulaRef>
                          <c15:sqref>'02'!$A$13</c15:sqref>
                        </c15:formulaRef>
                      </c:ext>
                    </c:extLst>
                    <c:strCache>
                      <c:ptCount val="1"/>
                      <c:pt idx="0">
                        <c:v>LINEA BASE</c:v>
                      </c:pt>
                    </c:strCache>
                  </c:strRef>
                </c:tx>
                <c:marker>
                  <c:symbol val="none"/>
                </c:marker>
                <c:cat>
                  <c:strRef>
                    <c:extLst>
                      <c:ext uri="{02D57815-91ED-43cb-92C2-25804820EDAC}">
                        <c15:fullRef>
                          <c15:sqref>'02'!$B$12:$N$12</c15:sqref>
                        </c15:fullRef>
                        <c15:formulaRef>
                          <c15:sqref>'02'!$C$12:$N$12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ullRef>
                          <c15:sqref>'02'!$B$13:$N$13</c15:sqref>
                        </c15:fullRef>
                        <c15:formulaRef>
                          <c15:sqref>'02'!$C$13:$N$13</c15:sqref>
                        </c15:formulaRef>
                      </c:ext>
                    </c:extLst>
                    <c:numCache>
                      <c:formatCode>0</c:formatCode>
                      <c:ptCount val="12"/>
                      <c:pt idx="0">
                        <c:v>2</c:v>
                      </c:pt>
                      <c:pt idx="1">
                        <c:v>5</c:v>
                      </c:pt>
                      <c:pt idx="2">
                        <c:v>2</c:v>
                      </c:pt>
                      <c:pt idx="3">
                        <c:v>4</c:v>
                      </c:pt>
                      <c:pt idx="4">
                        <c:v>5</c:v>
                      </c:pt>
                      <c:pt idx="5">
                        <c:v>2</c:v>
                      </c:pt>
                      <c:pt idx="6">
                        <c:v>3</c:v>
                      </c:pt>
                      <c:pt idx="7">
                        <c:v>2</c:v>
                      </c:pt>
                      <c:pt idx="8">
                        <c:v>2</c:v>
                      </c:pt>
                      <c:pt idx="9">
                        <c:v>1</c:v>
                      </c:pt>
                      <c:pt idx="10">
                        <c:v>2</c:v>
                      </c:pt>
                      <c:pt idx="11">
                        <c:v>1</c:v>
                      </c:pt>
                    </c:numCache>
                  </c:numRef>
                </c:val>
                <c:smooth val="0"/>
                <c:extLst>
                  <c:ext xmlns:c16="http://schemas.microsoft.com/office/drawing/2014/chart" uri="{C3380CC4-5D6E-409C-BE32-E72D297353CC}">
                    <c16:uniqueId val="{00000000-DD2D-4EA1-BE23-A9AA9227852A}"/>
                  </c:ext>
                </c:extLst>
              </c15:ser>
            </c15:filteredLineSeries>
          </c:ext>
        </c:extLst>
      </c:lineChart>
      <c:catAx>
        <c:axId val="82542592"/>
        <c:scaling>
          <c:orientation val="minMax"/>
        </c:scaling>
        <c:delete val="0"/>
        <c:axPos val="b"/>
        <c:numFmt formatCode="General" sourceLinked="0"/>
        <c:majorTickMark val="out"/>
        <c:minorTickMark val="none"/>
        <c:tickLblPos val="nextTo"/>
        <c:txPr>
          <a:bodyPr rot="-5400000" vert="horz"/>
          <a:lstStyle/>
          <a:p>
            <a:pPr>
              <a:defRPr/>
            </a:pPr>
            <a:endParaRPr lang="es-ES"/>
          </a:p>
        </c:txPr>
        <c:crossAx val="82544128"/>
        <c:crosses val="autoZero"/>
        <c:auto val="1"/>
        <c:lblAlgn val="ctr"/>
        <c:lblOffset val="100"/>
        <c:noMultiLvlLbl val="0"/>
      </c:catAx>
      <c:valAx>
        <c:axId val="82544128"/>
        <c:scaling>
          <c:orientation val="minMax"/>
        </c:scaling>
        <c:delete val="0"/>
        <c:axPos val="l"/>
        <c:majorGridlines/>
        <c:numFmt formatCode="General" sourceLinked="1"/>
        <c:majorTickMark val="out"/>
        <c:minorTickMark val="none"/>
        <c:tickLblPos val="nextTo"/>
        <c:crossAx val="82542592"/>
        <c:crosses val="autoZero"/>
        <c:crossBetween val="between"/>
      </c:valAx>
    </c:plotArea>
    <c:legend>
      <c:legendPos val="r"/>
      <c:overlay val="0"/>
    </c:legend>
    <c:plotVisOnly val="1"/>
    <c:dispBlanksAs val="gap"/>
    <c:showDLblsOverMax val="0"/>
  </c:chart>
  <c:printSettings>
    <c:headerFooter/>
    <c:pageMargins b="0.75000000000000677" l="0.70000000000000062" r="0.70000000000000062" t="0.75000000000000677"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'03'!$A$14</c:f>
              <c:strCache>
                <c:ptCount val="1"/>
                <c:pt idx="0">
                  <c:v>META  AÑO 2025</c:v>
                </c:pt>
              </c:strCache>
            </c:strRef>
          </c:tx>
          <c:marker>
            <c:symbol val="none"/>
          </c:marker>
          <c:cat>
            <c:strRef>
              <c:f>'03'!$C$12:$N$12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'03'!$C$14:$N$14</c:f>
              <c:numCache>
                <c:formatCode>0</c:formatCode>
                <c:ptCount val="12"/>
                <c:pt idx="0">
                  <c:v>0</c:v>
                </c:pt>
                <c:pt idx="1">
                  <c:v>0</c:v>
                </c:pt>
                <c:pt idx="2">
                  <c:v>0</c:v>
                </c:pt>
                <c:pt idx="3">
                  <c:v>0</c:v>
                </c:pt>
                <c:pt idx="4">
                  <c:v>0</c:v>
                </c:pt>
                <c:pt idx="5">
                  <c:v>0</c:v>
                </c:pt>
                <c:pt idx="6">
                  <c:v>0</c:v>
                </c:pt>
                <c:pt idx="7">
                  <c:v>0</c:v>
                </c:pt>
                <c:pt idx="8">
                  <c:v>0</c:v>
                </c:pt>
                <c:pt idx="9">
                  <c:v>1</c:v>
                </c:pt>
                <c:pt idx="10">
                  <c:v>2</c:v>
                </c:pt>
                <c:pt idx="11">
                  <c:v>0</c:v>
                </c:pt>
              </c:numCache>
            </c:numRef>
          </c:val>
          <c:smooth val="0"/>
          <c:extLst>
            <c:ext xmlns:c16="http://schemas.microsoft.com/office/drawing/2014/chart" uri="{C3380CC4-5D6E-409C-BE32-E72D297353CC}">
              <c16:uniqueId val="{00000000-BC27-4272-9F2F-7795124F95C1}"/>
            </c:ext>
          </c:extLst>
        </c:ser>
        <c:ser>
          <c:idx val="1"/>
          <c:order val="1"/>
          <c:tx>
            <c:strRef>
              <c:f>'03'!$A$15</c:f>
              <c:strCache>
                <c:ptCount val="1"/>
                <c:pt idx="0">
                  <c:v>RESULTADOS DE LA VIGENCIA</c:v>
                </c:pt>
              </c:strCache>
            </c:strRef>
          </c:tx>
          <c:marker>
            <c:symbol val="none"/>
          </c:marker>
          <c:cat>
            <c:strRef>
              <c:f>'03'!$C$12:$N$12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'03'!$C$15:$N$15</c:f>
              <c:numCache>
                <c:formatCode>0</c:formatCode>
                <c:ptCount val="12"/>
                <c:pt idx="0">
                  <c:v>0</c:v>
                </c:pt>
                <c:pt idx="1">
                  <c:v>0</c:v>
                </c:pt>
                <c:pt idx="2">
                  <c:v>0</c:v>
                </c:pt>
                <c:pt idx="3">
                  <c:v>0</c:v>
                </c:pt>
                <c:pt idx="4">
                  <c:v>0</c:v>
                </c:pt>
                <c:pt idx="5">
                  <c:v>0</c:v>
                </c:pt>
                <c:pt idx="6">
                  <c:v>0</c:v>
                </c:pt>
                <c:pt idx="7">
                  <c:v>0</c:v>
                </c:pt>
                <c:pt idx="8">
                  <c:v>0</c:v>
                </c:pt>
                <c:pt idx="9">
                  <c:v>1</c:v>
                </c:pt>
                <c:pt idx="10">
                  <c:v>2</c:v>
                </c:pt>
                <c:pt idx="11">
                  <c:v>0</c:v>
                </c:pt>
              </c:numCache>
            </c:numRef>
          </c:val>
          <c:smooth val="0"/>
          <c:extLst>
            <c:ext xmlns:c16="http://schemas.microsoft.com/office/drawing/2014/chart" uri="{C3380CC4-5D6E-409C-BE32-E72D297353CC}">
              <c16:uniqueId val="{00000001-BC27-4272-9F2F-7795124F95C1}"/>
            </c:ext>
          </c:extLst>
        </c:ser>
        <c:dLbls>
          <c:showLegendKey val="0"/>
          <c:showVal val="0"/>
          <c:showCatName val="0"/>
          <c:showSerName val="0"/>
          <c:showPercent val="0"/>
          <c:showBubbleSize val="0"/>
        </c:dLbls>
        <c:smooth val="0"/>
        <c:axId val="86512000"/>
        <c:axId val="86513536"/>
      </c:lineChart>
      <c:catAx>
        <c:axId val="86512000"/>
        <c:scaling>
          <c:orientation val="minMax"/>
        </c:scaling>
        <c:delete val="0"/>
        <c:axPos val="b"/>
        <c:numFmt formatCode="General" sourceLinked="0"/>
        <c:majorTickMark val="out"/>
        <c:minorTickMark val="none"/>
        <c:tickLblPos val="nextTo"/>
        <c:txPr>
          <a:bodyPr rot="-5400000" vert="horz"/>
          <a:lstStyle/>
          <a:p>
            <a:pPr>
              <a:defRPr/>
            </a:pPr>
            <a:endParaRPr lang="es-ES"/>
          </a:p>
        </c:txPr>
        <c:crossAx val="86513536"/>
        <c:crosses val="autoZero"/>
        <c:auto val="1"/>
        <c:lblAlgn val="ctr"/>
        <c:lblOffset val="100"/>
        <c:noMultiLvlLbl val="0"/>
      </c:catAx>
      <c:valAx>
        <c:axId val="86513536"/>
        <c:scaling>
          <c:orientation val="minMax"/>
        </c:scaling>
        <c:delete val="0"/>
        <c:axPos val="l"/>
        <c:majorGridlines/>
        <c:numFmt formatCode="0" sourceLinked="1"/>
        <c:majorTickMark val="out"/>
        <c:minorTickMark val="none"/>
        <c:tickLblPos val="nextTo"/>
        <c:crossAx val="86512000"/>
        <c:crosses val="autoZero"/>
        <c:crossBetween val="between"/>
      </c:valAx>
    </c:plotArea>
    <c:legend>
      <c:legendPos val="r"/>
      <c:overlay val="0"/>
    </c:legend>
    <c:plotVisOnly val="1"/>
    <c:dispBlanksAs val="gap"/>
    <c:showDLblsOverMax val="0"/>
  </c:chart>
  <c:printSettings>
    <c:headerFooter/>
    <c:pageMargins b="0.75000000000000699" l="0.70000000000000062" r="0.70000000000000062" t="0.75000000000000699"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123824</xdr:colOff>
      <xdr:row>19</xdr:row>
      <xdr:rowOff>171450</xdr:rowOff>
    </xdr:from>
    <xdr:to>
      <xdr:col>13</xdr:col>
      <xdr:colOff>276225</xdr:colOff>
      <xdr:row>19</xdr:row>
      <xdr:rowOff>3076575</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123824</xdr:colOff>
      <xdr:row>20</xdr:row>
      <xdr:rowOff>171450</xdr:rowOff>
    </xdr:from>
    <xdr:to>
      <xdr:col>13</xdr:col>
      <xdr:colOff>276225</xdr:colOff>
      <xdr:row>20</xdr:row>
      <xdr:rowOff>3076575</xdr:rowOff>
    </xdr:to>
    <xdr:graphicFrame macro="">
      <xdr:nvGraphicFramePr>
        <xdr:cNvPr id="4" name="1 Gráfico">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oa_intranet\sgestion\Inalcec\F\FINANZAS\Tableros%20de%20control\Tablero%202002\Tablero%20de%20control%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oa_intranet\sgestion\Inalcec\F\FINANZAS\Tableros%20de%20control\Tablero%202004\Tablero%20de%20control%202004%20EME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jsoto\inalcec\INALCEC\D-F\FINANZAS\PRES98\PRESUP~1\D-F\FINANZAS\PRES97\PRES97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sesor&#237;as%20Wilson\Archivos%20de%20Trabajo\Aguas%20del%20huila\Auditorias%20AGUAS\INDICADORES%20DE%20GESTI&#211;N%20AGUAS\INDICADORES%202019\12%20Tablero%20Ind.%202019%20Control%20Intern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ABLA GRAFICOS"/>
      <sheetName val="CONTENIDO"/>
      <sheetName val="PARAMETROS DE DATOS"/>
      <sheetName val="DATOS DE BASE"/>
      <sheetName val="grafventasacum"/>
      <sheetName val="graf fact acum"/>
      <sheetName val="graf fact recaudo  acum"/>
      <sheetName val="graf ing egre  acum"/>
      <sheetName val="grafegre acum"/>
      <sheetName val="graffonSoc acum"/>
      <sheetName val="graf Ren oper  acum"/>
      <sheetName val="grafcaja acum"/>
      <sheetName val="grafactcor acum"/>
      <sheetName val="grafpascor acum"/>
      <sheetName val="graf Act - Pas  acum"/>
      <sheetName val="grafindliq acum"/>
      <sheetName val="grafPlnexp acum"/>
      <sheetName val="grafreferen acum"/>
      <sheetName val="grafindsat acum"/>
      <sheetName val="grafque&amp;rec acum"/>
      <sheetName val="grafdis&amp;des acum"/>
      <sheetName val="grafproductiv acum"/>
      <sheetName val="grafISO9001 acum"/>
      <sheetName val="grafDESEM acum"/>
      <sheetName val="grafCLIMA acum"/>
      <sheetName val="grafSIST INFOR acum"/>
      <sheetName val="graf Pln sug  acum"/>
      <sheetName val="grafVENTAS"/>
      <sheetName val="VENTAS"/>
      <sheetName val="grafFACTURACION"/>
      <sheetName val="FACTURACION"/>
      <sheetName val="grafRECAUDO"/>
      <sheetName val="RECAUDO"/>
      <sheetName val="grafEGRESOS"/>
      <sheetName val="EGRESOS"/>
      <sheetName val="grafFONDO"/>
      <sheetName val="FONDO"/>
      <sheetName val="grafRENT OPER"/>
      <sheetName val="RENT OPER"/>
      <sheetName val="grafcaja"/>
      <sheetName val="caja"/>
      <sheetName val="grafACT CORRIENTE"/>
      <sheetName val="ACT CORRIENTE"/>
      <sheetName val="grafPas Corr"/>
      <sheetName val="Pas Corr"/>
      <sheetName val="graf Ind liq"/>
      <sheetName val="IND LIQ"/>
      <sheetName val="graf pln exp"/>
      <sheetName val="Crec mercado"/>
      <sheetName val="grafPln Suger"/>
      <sheetName val="Pln Suger"/>
      <sheetName val="Graf sist información"/>
      <sheetName val="Sist Inf"/>
      <sheetName val="graf cli org"/>
      <sheetName val="Cl org"/>
      <sheetName val="Graf Des Gr Hm"/>
      <sheetName val="Des Gr Hum"/>
      <sheetName val="Graf req Iso"/>
      <sheetName val="REQ ISO 9000"/>
      <sheetName val="Graf Product"/>
      <sheetName val="PRODUCT"/>
      <sheetName val="Graf dis&amp;des"/>
      <sheetName val="DIS &amp; DES"/>
      <sheetName val="graf quej&amp;recl"/>
      <sheetName val="QUEJ &amp; RECL"/>
      <sheetName val="Graf Ind de satis"/>
      <sheetName val="IND DE SATIS"/>
      <sheetName val="graf referen"/>
      <sheetName val="REFERENCIAC"/>
      <sheetName val="GRAF FONDO SOCIAL HIS"/>
      <sheetName val="Módulo2"/>
      <sheetName val="Módulo5"/>
      <sheetName val="Módulo1"/>
      <sheetName val="Módulo3"/>
      <sheetName val="_x0000__x0000_ICE"/>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sheetData sheetId="32" refreshError="1"/>
      <sheetData sheetId="33"/>
      <sheetData sheetId="34" refreshError="1"/>
      <sheetData sheetId="35"/>
      <sheetData sheetId="36" refreshError="1"/>
      <sheetData sheetId="37"/>
      <sheetData sheetId="38" refreshError="1"/>
      <sheetData sheetId="39"/>
      <sheetData sheetId="40" refreshError="1"/>
      <sheetData sheetId="41"/>
      <sheetData sheetId="42" refreshError="1"/>
      <sheetData sheetId="43"/>
      <sheetData sheetId="44" refreshError="1"/>
      <sheetData sheetId="45"/>
      <sheetData sheetId="46" refreshError="1"/>
      <sheetData sheetId="47"/>
      <sheetData sheetId="48" refreshError="1"/>
      <sheetData sheetId="49"/>
      <sheetData sheetId="50" refreshError="1"/>
      <sheetData sheetId="51"/>
      <sheetData sheetId="52" refreshError="1"/>
      <sheetData sheetId="53"/>
      <sheetData sheetId="54" refreshError="1"/>
      <sheetData sheetId="55"/>
      <sheetData sheetId="56" refreshError="1"/>
      <sheetData sheetId="57"/>
      <sheetData sheetId="58" refreshError="1"/>
      <sheetData sheetId="59"/>
      <sheetData sheetId="60" refreshError="1"/>
      <sheetData sheetId="61"/>
      <sheetData sheetId="62" refreshError="1"/>
      <sheetData sheetId="63"/>
      <sheetData sheetId="64" refreshError="1"/>
      <sheetData sheetId="65"/>
      <sheetData sheetId="66" refreshError="1"/>
      <sheetData sheetId="67"/>
      <sheetData sheetId="68" refreshError="1"/>
      <sheetData sheetId="69"/>
      <sheetData sheetId="70" refreshError="1"/>
      <sheetData sheetId="71" refreshError="1"/>
      <sheetData sheetId="72" refreshError="1"/>
      <sheetData sheetId="73" refreshError="1"/>
      <sheetData sheetId="74" refreshError="1"/>
      <sheetData sheetId="7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ABLA GRAFICOS"/>
      <sheetName val="CONTENIDO"/>
      <sheetName val="PARAMETROS DE DATOS"/>
      <sheetName val="DATOS DE BASE"/>
      <sheetName val="grafventasacum"/>
      <sheetName val="graf fact recaudo  acum"/>
      <sheetName val="graf ing egre  acum"/>
      <sheetName val="grafegre acum"/>
      <sheetName val="graffonSoc acum"/>
      <sheetName val="graf Ren oper  acum"/>
      <sheetName val="grafcaja acum"/>
      <sheetName val="grafactcor acum"/>
      <sheetName val="grafpascor acum"/>
      <sheetName val="graf Act - Pas  acum"/>
      <sheetName val="grafindliq acum"/>
      <sheetName val="grafPlnexp acum"/>
      <sheetName val="grafreferen acum"/>
      <sheetName val="grafindsat acum"/>
      <sheetName val="grafque&amp;rec acum"/>
      <sheetName val="grafdis&amp;des acum"/>
      <sheetName val="grafproductiv acum"/>
      <sheetName val="grafISO9001 acum"/>
      <sheetName val="grafDESEM acum"/>
      <sheetName val="grafCLIMA acum"/>
      <sheetName val="grafSIST INFOR acum"/>
      <sheetName val="graf Pln sug  acum"/>
      <sheetName val="grafVENTAS"/>
      <sheetName val="VENTAS"/>
      <sheetName val="grafFACTURACION"/>
      <sheetName val="FACTURACION"/>
      <sheetName val="grafRECAUDO"/>
      <sheetName val="RECAUDO"/>
      <sheetName val="grafEGRESOS"/>
      <sheetName val="EGRESOS"/>
      <sheetName val="grafFONDO"/>
      <sheetName val="FONDO"/>
      <sheetName val="grafRENT OPER"/>
      <sheetName val="RENT OPER"/>
      <sheetName val="grafcaja"/>
      <sheetName val="caja"/>
      <sheetName val="grafACT CORRIENTE"/>
      <sheetName val="ACT CORRIENTE"/>
      <sheetName val="grafPas Corr"/>
      <sheetName val="Pas Corr"/>
      <sheetName val="graf Ind liq"/>
      <sheetName val="IND LIQ"/>
      <sheetName val="graf pln exp"/>
      <sheetName val="Plan exp"/>
      <sheetName val="grafPln Suger"/>
      <sheetName val="Pln Suger"/>
      <sheetName val="Graf sist información"/>
      <sheetName val="Sist Inf"/>
      <sheetName val="graf cli org"/>
      <sheetName val="Cl org"/>
      <sheetName val="Graf Des Gr Hm"/>
      <sheetName val="Des Gr Hum"/>
      <sheetName val="Graf req Iso"/>
      <sheetName val="REQ ISO 9000"/>
      <sheetName val="Graf Product"/>
      <sheetName val="PRODUCT"/>
      <sheetName val="Graf dis&amp;des"/>
      <sheetName val="DIS &amp; DES"/>
      <sheetName val="graf quej&amp;recl"/>
      <sheetName val="QUEJ &amp; RECL"/>
      <sheetName val="Graf Ind de satis"/>
      <sheetName val="IND DE SATIS"/>
      <sheetName val="graf referen"/>
      <sheetName val="REFERENCIAC"/>
      <sheetName val="GRAF FONDO SOCIAL HIS"/>
      <sheetName val="Módulo2"/>
      <sheetName val="Módulo5"/>
      <sheetName val="Módulo1"/>
      <sheetName val="Módulo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CONTROL INTERNO"/>
      <sheetName val="01"/>
      <sheetName val="02"/>
      <sheetName val="03"/>
      <sheetName val="04"/>
      <sheetName val="05"/>
      <sheetName val="06"/>
      <sheetName val="Tabulación encuesta"/>
    </sheetNames>
    <sheetDataSet>
      <sheetData sheetId="0">
        <row r="10">
          <cell r="C10" t="str">
            <v>Medir el grado de oportunidad en el desarrollo y cumplimiento de las auditorías programadas en el periodo a cargo de la oficina de control interno de la entidad</v>
          </cell>
          <cell r="D10" t="str">
            <v>Auditorías internas de la oficina de control interno realizadas dentro de los cronogramas de tiempo establecidos / Total auditorías internas de la oficina de control interno programadas * 100</v>
          </cell>
          <cell r="E10" t="str">
            <v>Mensual</v>
          </cell>
          <cell r="G10" t="str">
            <v>Entre 90% y 100%</v>
          </cell>
          <cell r="H10" t="str">
            <v>Entre 75% y 89%</v>
          </cell>
          <cell r="I10" t="str">
            <v>Menor al 75%</v>
          </cell>
        </row>
      </sheetData>
      <sheetData sheetId="1" refreshError="1"/>
      <sheetData sheetId="2" refreshError="1"/>
      <sheetData sheetId="3" refreshError="1"/>
      <sheetData sheetId="4" refreshError="1"/>
      <sheetData sheetId="5">
        <row r="14">
          <cell r="C14" t="str">
            <v>ENE</v>
          </cell>
        </row>
      </sheetData>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3"/>
  <sheetViews>
    <sheetView tabSelected="1" view="pageLayout" zoomScaleNormal="100" workbookViewId="0">
      <selection activeCell="A8" sqref="A8:X8"/>
    </sheetView>
  </sheetViews>
  <sheetFormatPr baseColWidth="10" defaultColWidth="6.42578125" defaultRowHeight="15" x14ac:dyDescent="0.25"/>
  <cols>
    <col min="1" max="1" width="4.140625" customWidth="1"/>
    <col min="2" max="2" width="18.7109375" customWidth="1"/>
    <col min="3" max="3" width="28.5703125" customWidth="1"/>
    <col min="4" max="4" width="19.7109375" customWidth="1"/>
    <col min="5" max="6" width="4.5703125" customWidth="1"/>
    <col min="7" max="7" width="8.7109375" customWidth="1"/>
    <col min="8" max="8" width="9.5703125" customWidth="1"/>
    <col min="9" max="9" width="10.5703125" customWidth="1"/>
    <col min="10" max="10" width="3.140625" customWidth="1"/>
    <col min="11" max="11" width="3" customWidth="1"/>
    <col min="12" max="24" width="3.42578125" customWidth="1"/>
    <col min="26" max="26" width="0" hidden="1" customWidth="1"/>
    <col min="29" max="30" width="11.42578125" customWidth="1"/>
  </cols>
  <sheetData>
    <row r="1" spans="1:26" ht="15" customHeight="1" thickBot="1" x14ac:dyDescent="0.3">
      <c r="A1" s="134"/>
      <c r="B1" s="134"/>
      <c r="C1" s="134"/>
      <c r="D1" s="134"/>
      <c r="E1" s="134"/>
      <c r="F1" s="134"/>
      <c r="G1" s="134"/>
      <c r="H1" s="134"/>
      <c r="I1" s="134"/>
      <c r="J1" s="134"/>
      <c r="K1" s="134"/>
      <c r="L1" s="134"/>
      <c r="M1" s="134"/>
      <c r="N1" s="134"/>
      <c r="O1" s="134"/>
      <c r="P1" s="134"/>
      <c r="Q1" s="134"/>
      <c r="R1" s="134"/>
      <c r="S1" s="134"/>
      <c r="T1" s="134"/>
      <c r="U1" s="134"/>
      <c r="V1" s="134"/>
      <c r="W1" s="134"/>
      <c r="X1" s="134"/>
    </row>
    <row r="2" spans="1:26" ht="18" customHeight="1" thickTop="1" thickBot="1" x14ac:dyDescent="0.3">
      <c r="A2" s="141" t="s">
        <v>45</v>
      </c>
      <c r="B2" s="142"/>
      <c r="C2" s="142"/>
      <c r="D2" s="142"/>
      <c r="E2" s="142"/>
      <c r="F2" s="142"/>
      <c r="G2" s="142"/>
      <c r="H2" s="142"/>
      <c r="I2" s="142"/>
      <c r="J2" s="143" t="s">
        <v>87</v>
      </c>
      <c r="K2" s="143"/>
      <c r="L2" s="143"/>
      <c r="M2" s="143"/>
      <c r="N2" s="143"/>
      <c r="O2" s="143"/>
      <c r="P2" s="143"/>
      <c r="Q2" s="143"/>
      <c r="R2" s="143"/>
      <c r="S2" s="143"/>
      <c r="T2" s="143"/>
      <c r="U2" s="143"/>
      <c r="V2" s="143"/>
      <c r="W2" s="143"/>
      <c r="X2" s="144"/>
    </row>
    <row r="3" spans="1:26" ht="30.75" customHeight="1" thickTop="1" thickBot="1" x14ac:dyDescent="0.3">
      <c r="A3" s="136" t="s">
        <v>1</v>
      </c>
      <c r="B3" s="136"/>
      <c r="C3" s="136" t="s">
        <v>2</v>
      </c>
      <c r="D3" s="136" t="s">
        <v>5</v>
      </c>
      <c r="E3" s="139" t="s">
        <v>39</v>
      </c>
      <c r="F3" s="139" t="s">
        <v>75</v>
      </c>
      <c r="G3" s="136" t="s">
        <v>6</v>
      </c>
      <c r="H3" s="136"/>
      <c r="I3" s="136"/>
      <c r="J3" s="137" t="s">
        <v>38</v>
      </c>
      <c r="K3" s="137" t="s">
        <v>117</v>
      </c>
      <c r="L3" s="138" t="s">
        <v>118</v>
      </c>
      <c r="M3" s="138"/>
      <c r="N3" s="138"/>
      <c r="O3" s="138"/>
      <c r="P3" s="138"/>
      <c r="Q3" s="138"/>
      <c r="R3" s="138"/>
      <c r="S3" s="138"/>
      <c r="T3" s="138"/>
      <c r="U3" s="138"/>
      <c r="V3" s="138"/>
      <c r="W3" s="138"/>
      <c r="X3" s="138"/>
    </row>
    <row r="4" spans="1:26" s="1" customFormat="1" ht="31.5" customHeight="1" thickTop="1" thickBot="1" x14ac:dyDescent="0.25">
      <c r="A4" s="136"/>
      <c r="B4" s="136"/>
      <c r="C4" s="136"/>
      <c r="D4" s="136"/>
      <c r="E4" s="140"/>
      <c r="F4" s="140"/>
      <c r="G4" s="20" t="s">
        <v>7</v>
      </c>
      <c r="H4" s="21" t="s">
        <v>70</v>
      </c>
      <c r="I4" s="22" t="s">
        <v>71</v>
      </c>
      <c r="J4" s="137"/>
      <c r="K4" s="137"/>
      <c r="L4" s="19" t="s">
        <v>61</v>
      </c>
      <c r="M4" s="19" t="s">
        <v>8</v>
      </c>
      <c r="N4" s="19" t="s">
        <v>9</v>
      </c>
      <c r="O4" s="19" t="s">
        <v>10</v>
      </c>
      <c r="P4" s="19" t="s">
        <v>11</v>
      </c>
      <c r="Q4" s="19" t="s">
        <v>12</v>
      </c>
      <c r="R4" s="19" t="s">
        <v>13</v>
      </c>
      <c r="S4" s="19" t="s">
        <v>14</v>
      </c>
      <c r="T4" s="19" t="s">
        <v>15</v>
      </c>
      <c r="U4" s="19" t="s">
        <v>16</v>
      </c>
      <c r="V4" s="19" t="s">
        <v>17</v>
      </c>
      <c r="W4" s="19" t="s">
        <v>18</v>
      </c>
      <c r="X4" s="19" t="s">
        <v>19</v>
      </c>
    </row>
    <row r="5" spans="1:26" s="1" customFormat="1" ht="66.75" customHeight="1" thickTop="1" thickBot="1" x14ac:dyDescent="0.25">
      <c r="A5" s="25" t="s">
        <v>41</v>
      </c>
      <c r="B5" s="26" t="s">
        <v>47</v>
      </c>
      <c r="C5" s="23" t="s">
        <v>54</v>
      </c>
      <c r="D5" s="24" t="s">
        <v>48</v>
      </c>
      <c r="E5" s="17" t="s">
        <v>50</v>
      </c>
      <c r="F5" s="29" t="s">
        <v>66</v>
      </c>
      <c r="G5" s="30" t="s">
        <v>58</v>
      </c>
      <c r="H5" s="30" t="s">
        <v>57</v>
      </c>
      <c r="I5" s="30" t="s">
        <v>60</v>
      </c>
      <c r="J5" s="32">
        <f>'01'!O13</f>
        <v>0.75800000000000001</v>
      </c>
      <c r="K5" s="32">
        <f>'01'!H7</f>
        <v>0.75800000000000001</v>
      </c>
      <c r="L5" s="32">
        <f>'01'!$O$15</f>
        <v>0.83299999999999996</v>
      </c>
      <c r="M5" s="32">
        <f>'01'!$C$15</f>
        <v>0</v>
      </c>
      <c r="N5" s="32">
        <f>'01'!$D$15</f>
        <v>0</v>
      </c>
      <c r="O5" s="32">
        <f>'01'!$E$15</f>
        <v>0</v>
      </c>
      <c r="P5" s="32">
        <f>'01'!$F$15</f>
        <v>0</v>
      </c>
      <c r="Q5" s="32">
        <f>'01'!$G$15</f>
        <v>0</v>
      </c>
      <c r="R5" s="32">
        <f>'01'!$H$15</f>
        <v>0.83299999999999996</v>
      </c>
      <c r="S5" s="32">
        <f>'01'!$I$15</f>
        <v>0</v>
      </c>
      <c r="T5" s="32">
        <f>'01'!$J$15</f>
        <v>0</v>
      </c>
      <c r="U5" s="32">
        <f>'01'!$K$15</f>
        <v>0</v>
      </c>
      <c r="V5" s="32">
        <f>'01'!$L$15</f>
        <v>0</v>
      </c>
      <c r="W5" s="32">
        <f>'01'!$M$15</f>
        <v>0</v>
      </c>
      <c r="X5" s="32">
        <f>'01'!$N$15</f>
        <v>0</v>
      </c>
    </row>
    <row r="6" spans="1:26" s="1" customFormat="1" ht="82.5" customHeight="1" thickTop="1" thickBot="1" x14ac:dyDescent="0.25">
      <c r="A6" s="25" t="s">
        <v>42</v>
      </c>
      <c r="B6" s="26" t="s">
        <v>55</v>
      </c>
      <c r="C6" s="23" t="s">
        <v>56</v>
      </c>
      <c r="D6" s="24" t="s">
        <v>49</v>
      </c>
      <c r="E6" s="17" t="s">
        <v>4</v>
      </c>
      <c r="F6" s="29" t="s">
        <v>65</v>
      </c>
      <c r="G6" s="30" t="s">
        <v>40</v>
      </c>
      <c r="H6" s="30" t="s">
        <v>59</v>
      </c>
      <c r="I6" s="30" t="s">
        <v>44</v>
      </c>
      <c r="J6" s="18"/>
      <c r="K6" s="18">
        <v>1</v>
      </c>
      <c r="L6" s="18">
        <f>'02'!$O$15</f>
        <v>1</v>
      </c>
      <c r="M6" s="18">
        <v>0</v>
      </c>
      <c r="N6" s="18">
        <f>'02'!D14/'02'!D15</f>
        <v>1</v>
      </c>
      <c r="O6" s="18">
        <f>'02'!E14/'02'!E15</f>
        <v>1</v>
      </c>
      <c r="P6" s="18">
        <f>'02'!F14/'02'!F15</f>
        <v>1</v>
      </c>
      <c r="Q6" s="18">
        <f>'02'!G14/'02'!G15</f>
        <v>1</v>
      </c>
      <c r="R6" s="18">
        <f>'02'!H14/'02'!H15</f>
        <v>1</v>
      </c>
      <c r="S6" s="18">
        <f>'02'!I14/'02'!I15</f>
        <v>1</v>
      </c>
      <c r="T6" s="18">
        <f>'02'!J14/'02'!J15</f>
        <v>1</v>
      </c>
      <c r="U6" s="18">
        <f>'02'!K14/'02'!K15</f>
        <v>1</v>
      </c>
      <c r="V6" s="18">
        <f>'02'!$L$15</f>
        <v>1</v>
      </c>
      <c r="W6" s="18">
        <f>'02'!$L$15</f>
        <v>1</v>
      </c>
      <c r="X6" s="18">
        <f>'02'!$N$15</f>
        <v>1</v>
      </c>
    </row>
    <row r="7" spans="1:26" s="1" customFormat="1" ht="102.75" customHeight="1" thickTop="1" thickBot="1" x14ac:dyDescent="0.25">
      <c r="A7" s="25" t="s">
        <v>43</v>
      </c>
      <c r="B7" s="26" t="s">
        <v>108</v>
      </c>
      <c r="C7" s="23" t="s">
        <v>109</v>
      </c>
      <c r="D7" s="24" t="s">
        <v>110</v>
      </c>
      <c r="E7" s="17" t="s">
        <v>4</v>
      </c>
      <c r="F7" s="29" t="s">
        <v>89</v>
      </c>
      <c r="G7" s="30" t="s">
        <v>111</v>
      </c>
      <c r="H7" s="30" t="s">
        <v>112</v>
      </c>
      <c r="I7" s="30" t="s">
        <v>113</v>
      </c>
      <c r="J7" s="18">
        <f>'03'!O13</f>
        <v>1</v>
      </c>
      <c r="K7" s="18">
        <v>1</v>
      </c>
      <c r="L7" s="18">
        <f>'03'!$O$15</f>
        <v>1</v>
      </c>
      <c r="M7" s="18">
        <f>'03'!$C$15</f>
        <v>0</v>
      </c>
      <c r="N7" s="18">
        <f>'03'!$D$15</f>
        <v>0</v>
      </c>
      <c r="O7" s="18">
        <f>'03'!$E$15</f>
        <v>0</v>
      </c>
      <c r="P7" s="18">
        <f>'03'!$F$15</f>
        <v>0</v>
      </c>
      <c r="Q7" s="18">
        <f>'03'!$G$15</f>
        <v>0</v>
      </c>
      <c r="R7" s="18">
        <f>'03'!$H$15</f>
        <v>0</v>
      </c>
      <c r="S7" s="18">
        <f>'03'!$I$15</f>
        <v>0</v>
      </c>
      <c r="T7" s="18">
        <f>'03'!$J$15</f>
        <v>0</v>
      </c>
      <c r="U7" s="18">
        <f>'03'!$K$15</f>
        <v>0</v>
      </c>
      <c r="V7" s="18">
        <f>'03'!L14/'03'!L15</f>
        <v>1</v>
      </c>
      <c r="W7" s="18">
        <f>'03'!M14/'03'!M15</f>
        <v>1</v>
      </c>
      <c r="X7" s="18">
        <f>'03'!$N$15</f>
        <v>0</v>
      </c>
    </row>
    <row r="8" spans="1:26" ht="7.5" customHeight="1" thickTop="1" x14ac:dyDescent="0.25">
      <c r="A8" s="135"/>
      <c r="B8" s="135"/>
      <c r="C8" s="135"/>
      <c r="D8" s="135"/>
      <c r="E8" s="135"/>
      <c r="F8" s="135"/>
      <c r="G8" s="135"/>
      <c r="H8" s="135"/>
      <c r="I8" s="135"/>
      <c r="J8" s="135"/>
      <c r="K8" s="135"/>
      <c r="L8" s="135"/>
      <c r="M8" s="135"/>
      <c r="N8" s="135"/>
      <c r="O8" s="135"/>
      <c r="P8" s="135"/>
      <c r="Q8" s="135"/>
      <c r="R8" s="135"/>
      <c r="S8" s="135"/>
      <c r="T8" s="135"/>
      <c r="U8" s="135"/>
      <c r="V8" s="135"/>
      <c r="W8" s="135"/>
      <c r="X8" s="135"/>
    </row>
    <row r="10" spans="1:26" x14ac:dyDescent="0.25">
      <c r="Z10" s="28" t="s">
        <v>76</v>
      </c>
    </row>
    <row r="11" spans="1:26" x14ac:dyDescent="0.25">
      <c r="Z11" s="28" t="s">
        <v>77</v>
      </c>
    </row>
    <row r="12" spans="1:26" x14ac:dyDescent="0.25">
      <c r="Z12" s="28" t="s">
        <v>78</v>
      </c>
    </row>
    <row r="13" spans="1:26" x14ac:dyDescent="0.25">
      <c r="Z13" s="28" t="s">
        <v>79</v>
      </c>
    </row>
    <row r="14" spans="1:26" x14ac:dyDescent="0.25">
      <c r="Z14" s="28" t="s">
        <v>80</v>
      </c>
    </row>
    <row r="15" spans="1:26" x14ac:dyDescent="0.25">
      <c r="Z15" s="28" t="s">
        <v>81</v>
      </c>
    </row>
    <row r="16" spans="1:26" x14ac:dyDescent="0.25">
      <c r="Z16" s="28" t="s">
        <v>82</v>
      </c>
    </row>
    <row r="17" spans="26:26" x14ac:dyDescent="0.25">
      <c r="Z17" s="28" t="s">
        <v>83</v>
      </c>
    </row>
    <row r="18" spans="26:26" x14ac:dyDescent="0.25">
      <c r="Z18" s="28" t="s">
        <v>84</v>
      </c>
    </row>
    <row r="19" spans="26:26" x14ac:dyDescent="0.25">
      <c r="Z19" s="28" t="s">
        <v>85</v>
      </c>
    </row>
    <row r="20" spans="26:26" x14ac:dyDescent="0.25">
      <c r="Z20" s="28" t="s">
        <v>86</v>
      </c>
    </row>
    <row r="21" spans="26:26" x14ac:dyDescent="0.25">
      <c r="Z21" s="28" t="s">
        <v>87</v>
      </c>
    </row>
    <row r="22" spans="26:26" x14ac:dyDescent="0.25">
      <c r="Z22" s="28" t="s">
        <v>88</v>
      </c>
    </row>
    <row r="24" spans="26:26" x14ac:dyDescent="0.25">
      <c r="Z24" s="28" t="s">
        <v>89</v>
      </c>
    </row>
    <row r="25" spans="26:26" x14ac:dyDescent="0.25">
      <c r="Z25" s="28" t="s">
        <v>65</v>
      </c>
    </row>
    <row r="26" spans="26:26" x14ac:dyDescent="0.25">
      <c r="Z26" s="28" t="s">
        <v>66</v>
      </c>
    </row>
    <row r="28" spans="26:26" x14ac:dyDescent="0.25">
      <c r="Z28" s="27" t="s">
        <v>4</v>
      </c>
    </row>
    <row r="29" spans="26:26" x14ac:dyDescent="0.25">
      <c r="Z29" s="27" t="s">
        <v>72</v>
      </c>
    </row>
    <row r="30" spans="26:26" x14ac:dyDescent="0.25">
      <c r="Z30" s="27" t="s">
        <v>51</v>
      </c>
    </row>
    <row r="31" spans="26:26" x14ac:dyDescent="0.25">
      <c r="Z31" s="27" t="s">
        <v>73</v>
      </c>
    </row>
    <row r="32" spans="26:26" x14ac:dyDescent="0.25">
      <c r="Z32" s="27" t="s">
        <v>74</v>
      </c>
    </row>
    <row r="33" spans="26:26" x14ac:dyDescent="0.25">
      <c r="Z33" s="27" t="s">
        <v>50</v>
      </c>
    </row>
  </sheetData>
  <mergeCells count="13">
    <mergeCell ref="A1:X1"/>
    <mergeCell ref="A8:X8"/>
    <mergeCell ref="A3:B4"/>
    <mergeCell ref="J3:J4"/>
    <mergeCell ref="K3:K4"/>
    <mergeCell ref="L3:X3"/>
    <mergeCell ref="C3:C4"/>
    <mergeCell ref="D3:D4"/>
    <mergeCell ref="E3:E4"/>
    <mergeCell ref="G3:I3"/>
    <mergeCell ref="A2:I2"/>
    <mergeCell ref="J2:X2"/>
    <mergeCell ref="F3:F4"/>
  </mergeCells>
  <conditionalFormatting sqref="L5:X5">
    <cfRule type="cellIs" dxfId="4" priority="150" operator="between">
      <formula>0.91</formula>
      <formula>10</formula>
    </cfRule>
    <cfRule type="cellIs" dxfId="3" priority="151" operator="between">
      <formula>0.66</formula>
      <formula>0.909</formula>
    </cfRule>
    <cfRule type="cellIs" dxfId="2" priority="152" operator="between">
      <formula>0</formula>
      <formula>0.659</formula>
    </cfRule>
  </conditionalFormatting>
  <conditionalFormatting sqref="L6:X7">
    <cfRule type="cellIs" dxfId="1" priority="1" operator="lessThan">
      <formula>1</formula>
    </cfRule>
    <cfRule type="cellIs" dxfId="0" priority="2" operator="equal">
      <formula>1</formula>
    </cfRule>
  </conditionalFormatting>
  <dataValidations disablePrompts="1" count="5">
    <dataValidation type="list" allowBlank="1" showInputMessage="1" showErrorMessage="1" sqref="J2:X2" xr:uid="{00000000-0002-0000-0000-000000000000}">
      <formula1>$Z$10:$Z$22</formula1>
    </dataValidation>
    <dataValidation type="list" allowBlank="1" showInputMessage="1" showErrorMessage="1" sqref="E5:E6" xr:uid="{00000000-0002-0000-0000-000001000000}">
      <formula1>$Z$28:$Z$33</formula1>
    </dataValidation>
    <dataValidation type="list" allowBlank="1" showInputMessage="1" showErrorMessage="1" sqref="F5:F6" xr:uid="{00000000-0002-0000-0000-000002000000}">
      <formula1>$Z$24:$Z$26</formula1>
    </dataValidation>
    <dataValidation type="list" allowBlank="1" showInputMessage="1" showErrorMessage="1" sqref="F7" xr:uid="{00000000-0002-0000-0000-000003000000}">
      <formula1>$Z$27:$Z$29</formula1>
    </dataValidation>
    <dataValidation type="list" allowBlank="1" showInputMessage="1" showErrorMessage="1" sqref="E7" xr:uid="{00000000-0002-0000-0000-000004000000}">
      <formula1>$Z$31:$Z$36</formula1>
    </dataValidation>
  </dataValidations>
  <printOptions horizontalCentered="1" verticalCentered="1"/>
  <pageMargins left="0.62992125984251968" right="0.9055118110236221" top="1.1811023622047245" bottom="0.70866141732283472" header="0.31496062992125984" footer="0.11811023622047245"/>
  <pageSetup scale="75" orientation="landscape" horizontalDpi="4294967295" verticalDpi="4294967295" r:id="rId1"/>
  <headerFooter>
    <oddHeader>&amp;L&amp;G&amp;C&amp;"Arial Rounded MT Bold,Normal"
AGUAS DEL HUILA S.A. E.S.P.
&amp;10NIT.  800.100.553-2
SET INDICADORES GESTIÓN&amp;11
&amp;8VERSION 8.0</oddHeader>
    <oddFooter>&amp;C&amp;"Arial,Negrita Cursiva"&amp;8….llevamos más que agua.&amp;"Arial,Normal"
Calle 21 No. 1C -17
Teléfonos 8 75 31 81 – 8 75 23 21 fax: Ext. 124
www.aguasdelhuila.gov.co
Neiva – Huila (Colombia).&amp;R&amp;"Arial,Normal"&amp;7Pág. &amp;P | &amp;P</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4"/>
  <sheetViews>
    <sheetView view="pageLayout" zoomScaleNormal="100" zoomScaleSheetLayoutView="72" workbookViewId="0">
      <selection activeCell="A15" sqref="A15:B15"/>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8" width="11.42578125"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28" t="s">
        <v>0</v>
      </c>
      <c r="B1" s="129"/>
      <c r="C1" s="129"/>
      <c r="D1" s="129"/>
      <c r="E1" s="129"/>
      <c r="F1" s="129" t="str">
        <f>'SET-CONTROL INTERNO'!J2</f>
        <v>CONTROL INTERNO</v>
      </c>
      <c r="G1" s="129"/>
      <c r="H1" s="129"/>
      <c r="I1" s="129"/>
      <c r="J1" s="129"/>
      <c r="K1" s="129"/>
      <c r="L1" s="129"/>
      <c r="M1" s="129"/>
      <c r="N1" s="129"/>
      <c r="O1" s="130"/>
    </row>
    <row r="2" spans="1:24" ht="15.75" customHeight="1" x14ac:dyDescent="0.25">
      <c r="A2" s="124" t="s">
        <v>1</v>
      </c>
      <c r="B2" s="125"/>
      <c r="C2" s="125"/>
      <c r="D2" s="125"/>
      <c r="E2" s="125"/>
      <c r="F2" s="126" t="str">
        <f>'SET-CONTROL INTERNO'!$B5</f>
        <v>Nivel de madurez del sistema de control interno institucional</v>
      </c>
      <c r="G2" s="126"/>
      <c r="H2" s="126"/>
      <c r="I2" s="126"/>
      <c r="J2" s="126"/>
      <c r="K2" s="126"/>
      <c r="L2" s="126"/>
      <c r="M2" s="126"/>
      <c r="N2" s="126"/>
      <c r="O2" s="127"/>
    </row>
    <row r="3" spans="1:24" ht="15.75" customHeight="1" x14ac:dyDescent="0.25">
      <c r="A3" s="124" t="s">
        <v>64</v>
      </c>
      <c r="B3" s="125"/>
      <c r="C3" s="125"/>
      <c r="D3" s="125"/>
      <c r="E3" s="125"/>
      <c r="F3" s="131" t="str">
        <f>'SET-CONTROL INTERNO'!F5</f>
        <v>Efectividad</v>
      </c>
      <c r="G3" s="132"/>
      <c r="H3" s="132"/>
      <c r="I3" s="132"/>
      <c r="J3" s="132"/>
      <c r="K3" s="132"/>
      <c r="L3" s="132"/>
      <c r="M3" s="132"/>
      <c r="N3" s="132"/>
      <c r="O3" s="133"/>
    </row>
    <row r="4" spans="1:24" ht="17.25" customHeight="1" thickBot="1" x14ac:dyDescent="0.3">
      <c r="A4" s="115" t="s">
        <v>20</v>
      </c>
      <c r="B4" s="116"/>
      <c r="C4" s="116"/>
      <c r="D4" s="116"/>
      <c r="E4" s="116"/>
      <c r="F4" s="14" t="s">
        <v>46</v>
      </c>
      <c r="G4" s="117" t="str">
        <f>'SET-CONTROL INTERNO'!A5</f>
        <v>IN01</v>
      </c>
      <c r="H4" s="117"/>
      <c r="I4" s="117"/>
      <c r="J4" s="117"/>
      <c r="K4" s="117"/>
      <c r="L4" s="117"/>
      <c r="M4" s="117"/>
      <c r="N4" s="117"/>
      <c r="O4" s="118"/>
    </row>
    <row r="5" spans="1:24" ht="12.75" customHeight="1" x14ac:dyDescent="0.25">
      <c r="A5" s="119" t="s">
        <v>21</v>
      </c>
      <c r="B5" s="120"/>
      <c r="C5" s="120"/>
      <c r="D5" s="120"/>
      <c r="E5" s="122" t="s">
        <v>22</v>
      </c>
      <c r="F5" s="122" t="s">
        <v>23</v>
      </c>
      <c r="G5" s="122"/>
      <c r="H5" s="122" t="s">
        <v>24</v>
      </c>
      <c r="I5" s="122" t="s">
        <v>25</v>
      </c>
      <c r="J5" s="122" t="s">
        <v>26</v>
      </c>
      <c r="K5" s="122"/>
      <c r="L5" s="90" t="s">
        <v>27</v>
      </c>
      <c r="M5" s="90"/>
      <c r="N5" s="90"/>
      <c r="O5" s="91"/>
    </row>
    <row r="6" spans="1:24" ht="46.5" customHeight="1" x14ac:dyDescent="0.25">
      <c r="A6" s="121"/>
      <c r="B6" s="92"/>
      <c r="C6" s="92"/>
      <c r="D6" s="92"/>
      <c r="E6" s="123"/>
      <c r="F6" s="123"/>
      <c r="G6" s="123"/>
      <c r="H6" s="123"/>
      <c r="I6" s="123"/>
      <c r="J6" s="123"/>
      <c r="K6" s="123"/>
      <c r="L6" s="92" t="s">
        <v>28</v>
      </c>
      <c r="M6" s="92"/>
      <c r="N6" s="92" t="s">
        <v>29</v>
      </c>
      <c r="O6" s="93"/>
    </row>
    <row r="7" spans="1:24" ht="36.75" customHeight="1" thickBot="1" x14ac:dyDescent="0.3">
      <c r="A7" s="151" t="str">
        <f>'SET-CONTROL INTERNO'!$C5</f>
        <v>Evaluar el estado y grado de avance del sistema de control interno institucional de cada vigencia fiscal terminada, según las directrices emanadas por parte del Gobierno Nacional.</v>
      </c>
      <c r="B7" s="152"/>
      <c r="C7" s="152"/>
      <c r="D7" s="152"/>
      <c r="E7" s="10" t="s">
        <v>34</v>
      </c>
      <c r="F7" s="152" t="str">
        <f>'SET-CONTROL INTERNO'!$D5</f>
        <v>Resultado encuesta referencial DAFP en cada anualidad</v>
      </c>
      <c r="G7" s="152"/>
      <c r="H7" s="13">
        <f>$O14</f>
        <v>0.75800000000000001</v>
      </c>
      <c r="I7" s="16" t="str">
        <f>'SET-CONTROL INTERNO'!$E5</f>
        <v>Anual</v>
      </c>
      <c r="J7" s="98" t="s">
        <v>101</v>
      </c>
      <c r="K7" s="99"/>
      <c r="L7" s="99"/>
      <c r="M7" s="99"/>
      <c r="N7" s="99"/>
      <c r="O7" s="100"/>
    </row>
    <row r="8" spans="1:24" ht="13.5" customHeight="1" x14ac:dyDescent="0.25">
      <c r="A8" s="101" t="s">
        <v>37</v>
      </c>
      <c r="B8" s="102"/>
      <c r="C8" s="102"/>
      <c r="D8" s="102"/>
      <c r="E8" s="102"/>
      <c r="F8" s="102"/>
      <c r="G8" s="102"/>
      <c r="H8" s="102"/>
      <c r="I8" s="102"/>
      <c r="J8" s="102"/>
      <c r="K8" s="102"/>
      <c r="L8" s="102"/>
      <c r="M8" s="102"/>
      <c r="N8" s="102"/>
      <c r="O8" s="103"/>
    </row>
    <row r="9" spans="1:24" ht="35.25" customHeight="1" thickBot="1" x14ac:dyDescent="0.3">
      <c r="A9" s="156" t="s">
        <v>62</v>
      </c>
      <c r="B9" s="157"/>
      <c r="C9" s="157"/>
      <c r="D9" s="157"/>
      <c r="E9" s="157"/>
      <c r="F9" s="157"/>
      <c r="G9" s="157"/>
      <c r="H9" s="157"/>
      <c r="I9" s="157"/>
      <c r="J9" s="157"/>
      <c r="K9" s="157"/>
      <c r="L9" s="157"/>
      <c r="M9" s="157"/>
      <c r="N9" s="157"/>
      <c r="O9" s="158"/>
    </row>
    <row r="10" spans="1:24" ht="15" customHeight="1" thickBot="1" x14ac:dyDescent="0.3">
      <c r="A10" s="107" t="s">
        <v>30</v>
      </c>
      <c r="B10" s="108"/>
      <c r="C10" s="108"/>
      <c r="D10" s="108"/>
      <c r="E10" s="108"/>
      <c r="F10" s="108"/>
      <c r="G10" s="108"/>
      <c r="H10" s="108"/>
      <c r="I10" s="108"/>
      <c r="J10" s="108"/>
      <c r="K10" s="108"/>
      <c r="L10" s="108"/>
      <c r="M10" s="108"/>
      <c r="N10" s="108"/>
      <c r="O10" s="109"/>
      <c r="V10" s="6"/>
      <c r="W10" s="15"/>
      <c r="X10" s="15"/>
    </row>
    <row r="11" spans="1:24" ht="16.5" customHeight="1" x14ac:dyDescent="0.25">
      <c r="A11" s="110" t="s">
        <v>115</v>
      </c>
      <c r="B11" s="111"/>
      <c r="C11" s="111"/>
      <c r="D11" s="111"/>
      <c r="E11" s="111"/>
      <c r="F11" s="111"/>
      <c r="G11" s="111"/>
      <c r="H11" s="111"/>
      <c r="I11" s="111"/>
      <c r="J11" s="111"/>
      <c r="K11" s="111"/>
      <c r="L11" s="111"/>
      <c r="M11" s="111"/>
      <c r="N11" s="111"/>
      <c r="O11" s="112"/>
      <c r="V11" s="6"/>
      <c r="W11" s="7"/>
      <c r="X11" s="7"/>
    </row>
    <row r="12" spans="1:24" ht="16.5" customHeight="1" x14ac:dyDescent="0.25">
      <c r="A12" s="113" t="s">
        <v>31</v>
      </c>
      <c r="B12" s="114"/>
      <c r="C12" s="37" t="s">
        <v>8</v>
      </c>
      <c r="D12" s="37" t="s">
        <v>9</v>
      </c>
      <c r="E12" s="37" t="s">
        <v>10</v>
      </c>
      <c r="F12" s="37" t="s">
        <v>11</v>
      </c>
      <c r="G12" s="37" t="s">
        <v>12</v>
      </c>
      <c r="H12" s="37" t="s">
        <v>13</v>
      </c>
      <c r="I12" s="37" t="s">
        <v>14</v>
      </c>
      <c r="J12" s="37" t="s">
        <v>15</v>
      </c>
      <c r="K12" s="37" t="s">
        <v>16</v>
      </c>
      <c r="L12" s="37" t="s">
        <v>17</v>
      </c>
      <c r="M12" s="37" t="s">
        <v>18</v>
      </c>
      <c r="N12" s="37" t="s">
        <v>19</v>
      </c>
      <c r="O12" s="5" t="s">
        <v>32</v>
      </c>
      <c r="V12" s="6"/>
      <c r="W12" s="7"/>
      <c r="X12" s="7"/>
    </row>
    <row r="13" spans="1:24" ht="16.5" customHeight="1" x14ac:dyDescent="0.25">
      <c r="A13" s="67" t="s">
        <v>38</v>
      </c>
      <c r="B13" s="68"/>
      <c r="C13" s="38">
        <v>0</v>
      </c>
      <c r="D13" s="38">
        <v>0</v>
      </c>
      <c r="E13" s="38">
        <v>0</v>
      </c>
      <c r="F13" s="38">
        <v>0</v>
      </c>
      <c r="G13" s="38">
        <v>0</v>
      </c>
      <c r="H13" s="38">
        <v>0</v>
      </c>
      <c r="I13" s="38">
        <v>0.75800000000000001</v>
      </c>
      <c r="J13" s="38">
        <v>0</v>
      </c>
      <c r="K13" s="38">
        <v>0</v>
      </c>
      <c r="L13" s="38">
        <v>0</v>
      </c>
      <c r="M13" s="38">
        <v>0</v>
      </c>
      <c r="N13" s="38">
        <v>0</v>
      </c>
      <c r="O13" s="39">
        <f>SUM(C13:N13)</f>
        <v>0.75800000000000001</v>
      </c>
      <c r="V13" s="6"/>
      <c r="W13" s="7"/>
      <c r="X13" s="7"/>
    </row>
    <row r="14" spans="1:24" ht="17.25" customHeight="1" x14ac:dyDescent="0.25">
      <c r="A14" s="67" t="s">
        <v>116</v>
      </c>
      <c r="B14" s="68"/>
      <c r="C14" s="38">
        <v>0</v>
      </c>
      <c r="D14" s="38">
        <v>0</v>
      </c>
      <c r="E14" s="38">
        <v>0</v>
      </c>
      <c r="F14" s="38">
        <v>0</v>
      </c>
      <c r="G14" s="38">
        <v>0</v>
      </c>
      <c r="H14" s="38">
        <v>0</v>
      </c>
      <c r="I14" s="38">
        <v>0.75800000000000001</v>
      </c>
      <c r="J14" s="38">
        <v>0</v>
      </c>
      <c r="K14" s="38">
        <v>0</v>
      </c>
      <c r="L14" s="38">
        <v>0</v>
      </c>
      <c r="M14" s="38">
        <v>0</v>
      </c>
      <c r="N14" s="38">
        <v>0</v>
      </c>
      <c r="O14" s="39">
        <f>SUM(C14:N14)</f>
        <v>0.75800000000000001</v>
      </c>
      <c r="V14" s="6"/>
      <c r="W14" s="7"/>
      <c r="X14" s="7"/>
    </row>
    <row r="15" spans="1:24" ht="17.25" customHeight="1" x14ac:dyDescent="0.25">
      <c r="A15" s="69" t="s">
        <v>104</v>
      </c>
      <c r="B15" s="70"/>
      <c r="C15" s="33">
        <v>0</v>
      </c>
      <c r="D15" s="33">
        <v>0</v>
      </c>
      <c r="E15" s="33">
        <v>0</v>
      </c>
      <c r="F15" s="33">
        <v>0</v>
      </c>
      <c r="G15" s="33">
        <v>0</v>
      </c>
      <c r="H15" s="33">
        <v>0.83299999999999996</v>
      </c>
      <c r="I15" s="33">
        <v>0</v>
      </c>
      <c r="J15" s="33">
        <v>0</v>
      </c>
      <c r="K15" s="33">
        <v>0</v>
      </c>
      <c r="L15" s="33">
        <v>0</v>
      </c>
      <c r="M15" s="33">
        <v>0</v>
      </c>
      <c r="N15" s="33">
        <v>0</v>
      </c>
      <c r="O15" s="40">
        <f>SUM(C15:N15)</f>
        <v>0.83299999999999996</v>
      </c>
      <c r="V15" s="6"/>
      <c r="W15" s="7"/>
      <c r="X15" s="7"/>
    </row>
    <row r="16" spans="1:24" ht="54.75" customHeight="1" thickBot="1" x14ac:dyDescent="0.3">
      <c r="A16" s="41" t="s">
        <v>36</v>
      </c>
      <c r="B16" s="36" t="s">
        <v>103</v>
      </c>
      <c r="C16" s="34">
        <v>0</v>
      </c>
      <c r="D16" s="34">
        <v>0</v>
      </c>
      <c r="E16" s="34">
        <v>0</v>
      </c>
      <c r="F16" s="34">
        <v>0</v>
      </c>
      <c r="G16" s="34">
        <v>0</v>
      </c>
      <c r="H16" s="34">
        <v>0.83299999999999996</v>
      </c>
      <c r="I16" s="34">
        <v>0</v>
      </c>
      <c r="J16" s="34">
        <v>0</v>
      </c>
      <c r="K16" s="34">
        <v>0</v>
      </c>
      <c r="L16" s="34">
        <v>0</v>
      </c>
      <c r="M16" s="34">
        <v>0</v>
      </c>
      <c r="N16" s="34">
        <v>0</v>
      </c>
      <c r="O16" s="35">
        <f>MAX(C16:N16)</f>
        <v>0.83299999999999996</v>
      </c>
      <c r="V16" s="6"/>
      <c r="W16" s="7"/>
      <c r="X16" s="7"/>
    </row>
    <row r="17" spans="1:24" ht="33" customHeight="1" thickBot="1" x14ac:dyDescent="0.3">
      <c r="A17" s="73" t="s">
        <v>33</v>
      </c>
      <c r="B17" s="74"/>
      <c r="C17" s="75"/>
      <c r="D17" s="148" t="str">
        <f>'SET-CONTROL INTERNO'!$G5</f>
        <v>Avanzado entre 91-100%</v>
      </c>
      <c r="E17" s="149"/>
      <c r="F17" s="149"/>
      <c r="G17" s="150"/>
      <c r="H17" s="148" t="str">
        <f>'SET-CONTROL INTERNO'!$H5</f>
        <v>Satisfactorio entre 66-90%</v>
      </c>
      <c r="I17" s="149"/>
      <c r="J17" s="149"/>
      <c r="K17" s="150"/>
      <c r="L17" s="153" t="str">
        <f>'SET-CONTROL INTERNO'!$I5</f>
        <v>Inicial 0-10%; Básico 11-35%; Intermedio 36-65%</v>
      </c>
      <c r="M17" s="154"/>
      <c r="N17" s="154"/>
      <c r="O17" s="155"/>
      <c r="V17" s="6"/>
      <c r="W17" s="7"/>
      <c r="X17" s="7"/>
    </row>
    <row r="18" spans="1:24" ht="33" customHeight="1" thickBot="1" x14ac:dyDescent="0.3">
      <c r="A18" s="76"/>
      <c r="B18" s="77"/>
      <c r="C18" s="77"/>
      <c r="D18" s="83" t="s">
        <v>7</v>
      </c>
      <c r="E18" s="83"/>
      <c r="F18" s="83"/>
      <c r="G18" s="83"/>
      <c r="H18" s="84" t="s">
        <v>70</v>
      </c>
      <c r="I18" s="84"/>
      <c r="J18" s="84"/>
      <c r="K18" s="84"/>
      <c r="L18" s="85" t="s">
        <v>71</v>
      </c>
      <c r="M18" s="85"/>
      <c r="N18" s="85"/>
      <c r="O18" s="86"/>
      <c r="V18" s="6"/>
      <c r="W18" s="7"/>
      <c r="X18" s="7"/>
    </row>
    <row r="19" spans="1:24" ht="15.75" customHeight="1" thickBot="1" x14ac:dyDescent="0.3">
      <c r="A19" s="87" t="s">
        <v>35</v>
      </c>
      <c r="B19" s="88"/>
      <c r="C19" s="88"/>
      <c r="D19" s="88"/>
      <c r="E19" s="88"/>
      <c r="F19" s="88"/>
      <c r="G19" s="88"/>
      <c r="H19" s="88"/>
      <c r="I19" s="88"/>
      <c r="J19" s="88"/>
      <c r="K19" s="88"/>
      <c r="L19" s="88"/>
      <c r="M19" s="88"/>
      <c r="N19" s="88"/>
      <c r="O19" s="89"/>
      <c r="V19" s="6"/>
      <c r="W19" s="7"/>
      <c r="X19" s="7"/>
    </row>
    <row r="20" spans="1:24" ht="264.75" customHeight="1" thickBot="1" x14ac:dyDescent="0.3">
      <c r="A20" s="145"/>
      <c r="B20" s="146"/>
      <c r="C20" s="146"/>
      <c r="D20" s="146"/>
      <c r="E20" s="146"/>
      <c r="F20" s="146"/>
      <c r="G20" s="146"/>
      <c r="H20" s="146"/>
      <c r="I20" s="146"/>
      <c r="J20" s="146"/>
      <c r="K20" s="146"/>
      <c r="L20" s="146"/>
      <c r="M20" s="146"/>
      <c r="N20" s="146"/>
      <c r="O20" s="147"/>
      <c r="V20" s="6"/>
    </row>
    <row r="21" spans="1:24" ht="15" customHeight="1" x14ac:dyDescent="0.25">
      <c r="A21" s="58" t="s">
        <v>67</v>
      </c>
      <c r="B21" s="59"/>
      <c r="C21" s="59"/>
      <c r="D21" s="59"/>
      <c r="E21" s="59"/>
      <c r="F21" s="59"/>
      <c r="G21" s="59"/>
      <c r="H21" s="59"/>
      <c r="I21" s="59"/>
      <c r="J21" s="59"/>
      <c r="K21" s="59"/>
      <c r="L21" s="59"/>
      <c r="M21" s="59"/>
      <c r="N21" s="60" t="s">
        <v>69</v>
      </c>
      <c r="O21" s="61"/>
    </row>
    <row r="22" spans="1:24" ht="20.25" customHeight="1" x14ac:dyDescent="0.25">
      <c r="A22" s="54"/>
      <c r="B22" s="55"/>
      <c r="C22" s="55"/>
      <c r="D22" s="55"/>
      <c r="E22" s="55"/>
      <c r="F22" s="55"/>
      <c r="G22" s="55"/>
      <c r="H22" s="55"/>
      <c r="I22" s="55"/>
      <c r="J22" s="55"/>
      <c r="K22" s="55"/>
      <c r="L22" s="55"/>
      <c r="M22" s="55"/>
      <c r="N22" s="56">
        <v>45658</v>
      </c>
      <c r="O22" s="57"/>
    </row>
    <row r="23" spans="1:24" ht="14.25" customHeight="1" x14ac:dyDescent="0.25">
      <c r="A23" s="54"/>
      <c r="B23" s="55"/>
      <c r="C23" s="55"/>
      <c r="D23" s="55"/>
      <c r="E23" s="55"/>
      <c r="F23" s="55"/>
      <c r="G23" s="55"/>
      <c r="H23" s="55"/>
      <c r="I23" s="55"/>
      <c r="J23" s="55"/>
      <c r="K23" s="55"/>
      <c r="L23" s="55"/>
      <c r="M23" s="55"/>
      <c r="N23" s="56">
        <v>45689</v>
      </c>
      <c r="O23" s="57"/>
    </row>
    <row r="24" spans="1:24" ht="14.25" customHeight="1" x14ac:dyDescent="0.25">
      <c r="A24" s="54"/>
      <c r="B24" s="55"/>
      <c r="C24" s="55"/>
      <c r="D24" s="55"/>
      <c r="E24" s="55"/>
      <c r="F24" s="55"/>
      <c r="G24" s="55"/>
      <c r="H24" s="55"/>
      <c r="I24" s="55"/>
      <c r="J24" s="55"/>
      <c r="K24" s="55"/>
      <c r="L24" s="55"/>
      <c r="M24" s="55"/>
      <c r="N24" s="56">
        <v>45717</v>
      </c>
      <c r="O24" s="57"/>
    </row>
    <row r="25" spans="1:24" ht="14.25" customHeight="1" x14ac:dyDescent="0.25">
      <c r="A25" s="54"/>
      <c r="B25" s="55"/>
      <c r="C25" s="55"/>
      <c r="D25" s="55"/>
      <c r="E25" s="55"/>
      <c r="F25" s="55"/>
      <c r="G25" s="55"/>
      <c r="H25" s="55"/>
      <c r="I25" s="55"/>
      <c r="J25" s="55"/>
      <c r="K25" s="55"/>
      <c r="L25" s="55"/>
      <c r="M25" s="55"/>
      <c r="N25" s="56">
        <v>45748</v>
      </c>
      <c r="O25" s="57"/>
    </row>
    <row r="26" spans="1:24" ht="14.25" customHeight="1" x14ac:dyDescent="0.25">
      <c r="A26" s="54"/>
      <c r="B26" s="55"/>
      <c r="C26" s="55"/>
      <c r="D26" s="55"/>
      <c r="E26" s="55"/>
      <c r="F26" s="55"/>
      <c r="G26" s="55"/>
      <c r="H26" s="55"/>
      <c r="I26" s="55"/>
      <c r="J26" s="55"/>
      <c r="K26" s="55"/>
      <c r="L26" s="55"/>
      <c r="M26" s="55"/>
      <c r="N26" s="56">
        <v>45778</v>
      </c>
      <c r="O26" s="57"/>
    </row>
    <row r="27" spans="1:24" ht="14.25" customHeight="1" x14ac:dyDescent="0.25">
      <c r="A27" s="54"/>
      <c r="B27" s="55"/>
      <c r="C27" s="55"/>
      <c r="D27" s="55"/>
      <c r="E27" s="55"/>
      <c r="F27" s="55"/>
      <c r="G27" s="55"/>
      <c r="H27" s="55"/>
      <c r="I27" s="55"/>
      <c r="J27" s="55"/>
      <c r="K27" s="55"/>
      <c r="L27" s="55"/>
      <c r="M27" s="55"/>
      <c r="N27" s="56">
        <v>45809</v>
      </c>
      <c r="O27" s="57"/>
    </row>
    <row r="28" spans="1:24" ht="14.25" customHeight="1" x14ac:dyDescent="0.25">
      <c r="A28" s="54"/>
      <c r="B28" s="55"/>
      <c r="C28" s="55"/>
      <c r="D28" s="55"/>
      <c r="E28" s="55"/>
      <c r="F28" s="55"/>
      <c r="G28" s="55"/>
      <c r="H28" s="55"/>
      <c r="I28" s="55"/>
      <c r="J28" s="55"/>
      <c r="K28" s="55"/>
      <c r="L28" s="55"/>
      <c r="M28" s="55"/>
      <c r="N28" s="56">
        <v>45839</v>
      </c>
      <c r="O28" s="57"/>
    </row>
    <row r="29" spans="1:24" ht="14.25" customHeight="1" x14ac:dyDescent="0.25">
      <c r="A29" s="54"/>
      <c r="B29" s="55"/>
      <c r="C29" s="55"/>
      <c r="D29" s="55"/>
      <c r="E29" s="55"/>
      <c r="F29" s="55"/>
      <c r="G29" s="55"/>
      <c r="H29" s="55"/>
      <c r="I29" s="55"/>
      <c r="J29" s="55"/>
      <c r="K29" s="55"/>
      <c r="L29" s="55"/>
      <c r="M29" s="55"/>
      <c r="N29" s="56">
        <v>45870</v>
      </c>
      <c r="O29" s="57"/>
    </row>
    <row r="30" spans="1:24" ht="14.25" customHeight="1" x14ac:dyDescent="0.25">
      <c r="A30" s="54"/>
      <c r="B30" s="55"/>
      <c r="C30" s="55"/>
      <c r="D30" s="55"/>
      <c r="E30" s="55"/>
      <c r="F30" s="55"/>
      <c r="G30" s="55"/>
      <c r="H30" s="55"/>
      <c r="I30" s="55"/>
      <c r="J30" s="55"/>
      <c r="K30" s="55"/>
      <c r="L30" s="55"/>
      <c r="M30" s="55"/>
      <c r="N30" s="56">
        <v>45901</v>
      </c>
      <c r="O30" s="57"/>
    </row>
    <row r="31" spans="1:24" ht="14.25" customHeight="1" x14ac:dyDescent="0.25">
      <c r="A31" s="54"/>
      <c r="B31" s="55"/>
      <c r="C31" s="55"/>
      <c r="D31" s="55"/>
      <c r="E31" s="55"/>
      <c r="F31" s="55"/>
      <c r="G31" s="55"/>
      <c r="H31" s="55"/>
      <c r="I31" s="55"/>
      <c r="J31" s="55"/>
      <c r="K31" s="55"/>
      <c r="L31" s="55"/>
      <c r="M31" s="55"/>
      <c r="N31" s="56">
        <v>45931</v>
      </c>
      <c r="O31" s="57"/>
    </row>
    <row r="32" spans="1:24" ht="14.25" customHeight="1" x14ac:dyDescent="0.25">
      <c r="A32" s="54"/>
      <c r="B32" s="55"/>
      <c r="C32" s="55"/>
      <c r="D32" s="55"/>
      <c r="E32" s="55"/>
      <c r="F32" s="55"/>
      <c r="G32" s="55"/>
      <c r="H32" s="55"/>
      <c r="I32" s="55"/>
      <c r="J32" s="55"/>
      <c r="K32" s="55"/>
      <c r="L32" s="55"/>
      <c r="M32" s="55"/>
      <c r="N32" s="56">
        <v>45962</v>
      </c>
      <c r="O32" s="57"/>
    </row>
    <row r="33" spans="1:17" ht="14.25" customHeight="1" thickBot="1" x14ac:dyDescent="0.3">
      <c r="A33" s="54"/>
      <c r="B33" s="55"/>
      <c r="C33" s="55"/>
      <c r="D33" s="55"/>
      <c r="E33" s="55"/>
      <c r="F33" s="55"/>
      <c r="G33" s="55"/>
      <c r="H33" s="55"/>
      <c r="I33" s="55"/>
      <c r="J33" s="55"/>
      <c r="K33" s="55"/>
      <c r="L33" s="55"/>
      <c r="M33" s="55"/>
      <c r="N33" s="56">
        <v>45992</v>
      </c>
      <c r="O33" s="57"/>
    </row>
    <row r="34" spans="1:17" ht="15" customHeight="1" x14ac:dyDescent="0.25">
      <c r="A34" s="58" t="s">
        <v>68</v>
      </c>
      <c r="B34" s="59"/>
      <c r="C34" s="59"/>
      <c r="D34" s="59"/>
      <c r="E34" s="59"/>
      <c r="F34" s="59"/>
      <c r="G34" s="59"/>
      <c r="H34" s="59"/>
      <c r="I34" s="59"/>
      <c r="J34" s="59"/>
      <c r="K34" s="59"/>
      <c r="L34" s="59"/>
      <c r="M34" s="59"/>
      <c r="N34" s="60" t="s">
        <v>69</v>
      </c>
      <c r="O34" s="61"/>
    </row>
    <row r="35" spans="1:17" ht="15" customHeight="1" x14ac:dyDescent="0.25">
      <c r="A35" s="54"/>
      <c r="B35" s="55"/>
      <c r="C35" s="55"/>
      <c r="D35" s="55"/>
      <c r="E35" s="55"/>
      <c r="F35" s="55"/>
      <c r="G35" s="55"/>
      <c r="H35" s="55"/>
      <c r="I35" s="55"/>
      <c r="J35" s="55"/>
      <c r="K35" s="55"/>
      <c r="L35" s="55"/>
      <c r="M35" s="55"/>
      <c r="N35" s="62"/>
      <c r="O35" s="63"/>
    </row>
    <row r="36" spans="1:17" ht="14.25" customHeight="1" thickBot="1" x14ac:dyDescent="0.3">
      <c r="A36" s="50"/>
      <c r="B36" s="51"/>
      <c r="C36" s="51"/>
      <c r="D36" s="51"/>
      <c r="E36" s="51"/>
      <c r="F36" s="51"/>
      <c r="G36" s="51"/>
      <c r="H36" s="51"/>
      <c r="I36" s="51"/>
      <c r="J36" s="51"/>
      <c r="K36" s="51"/>
      <c r="L36" s="51"/>
      <c r="M36" s="51"/>
      <c r="N36" s="51"/>
      <c r="O36" s="52"/>
    </row>
    <row r="37" spans="1:17" ht="6" customHeight="1" x14ac:dyDescent="0.25">
      <c r="A37" s="53"/>
      <c r="B37" s="53"/>
      <c r="C37" s="53"/>
      <c r="D37" s="53"/>
      <c r="E37" s="53"/>
      <c r="F37" s="53"/>
      <c r="G37" s="53"/>
      <c r="H37" s="53"/>
      <c r="I37" s="53"/>
      <c r="J37" s="53"/>
      <c r="K37" s="53"/>
      <c r="L37" s="53"/>
      <c r="M37" s="53"/>
      <c r="N37" s="53"/>
      <c r="O37" s="53"/>
    </row>
    <row r="39" spans="1:17" ht="14.25" x14ac:dyDescent="0.2">
      <c r="Q39" s="28" t="s">
        <v>90</v>
      </c>
    </row>
    <row r="40" spans="1:17" ht="14.25" x14ac:dyDescent="0.2">
      <c r="Q40" s="28" t="s">
        <v>91</v>
      </c>
    </row>
    <row r="41" spans="1:17" ht="14.25" x14ac:dyDescent="0.2">
      <c r="Q41" s="28" t="s">
        <v>92</v>
      </c>
    </row>
    <row r="42" spans="1:17" ht="14.25" x14ac:dyDescent="0.2">
      <c r="Q42" s="28" t="s">
        <v>93</v>
      </c>
    </row>
    <row r="43" spans="1:17" ht="14.25" x14ac:dyDescent="0.2">
      <c r="Q43" s="28" t="s">
        <v>94</v>
      </c>
    </row>
    <row r="44" spans="1:17" ht="14.25" x14ac:dyDescent="0.2">
      <c r="Q44" s="28" t="s">
        <v>95</v>
      </c>
    </row>
    <row r="45" spans="1:17" ht="14.25" x14ac:dyDescent="0.2">
      <c r="Q45" s="28" t="s">
        <v>96</v>
      </c>
    </row>
    <row r="46" spans="1:17" ht="14.25" x14ac:dyDescent="0.2">
      <c r="Q46" s="28" t="s">
        <v>97</v>
      </c>
    </row>
    <row r="47" spans="1:17" ht="14.25" x14ac:dyDescent="0.2">
      <c r="Q47" s="28" t="s">
        <v>98</v>
      </c>
    </row>
    <row r="48" spans="1:17" ht="14.25" x14ac:dyDescent="0.2">
      <c r="Q48" s="28" t="s">
        <v>99</v>
      </c>
    </row>
    <row r="49" spans="17:17" ht="14.25" x14ac:dyDescent="0.2">
      <c r="Q49" s="28" t="s">
        <v>100</v>
      </c>
    </row>
    <row r="50" spans="17:17" ht="14.25" x14ac:dyDescent="0.2">
      <c r="Q50" s="28" t="s">
        <v>101</v>
      </c>
    </row>
    <row r="51" spans="17:17" ht="14.25" x14ac:dyDescent="0.2">
      <c r="Q51" s="28" t="s">
        <v>102</v>
      </c>
    </row>
    <row r="53" spans="17:17" x14ac:dyDescent="0.25">
      <c r="Q53" s="31">
        <v>0.84950000000000003</v>
      </c>
    </row>
    <row r="54" spans="17:17" x14ac:dyDescent="0.25">
      <c r="Q54" s="31">
        <v>0.91</v>
      </c>
    </row>
  </sheetData>
  <mergeCells count="70">
    <mergeCell ref="A3:E3"/>
    <mergeCell ref="F3:O3"/>
    <mergeCell ref="A4:E4"/>
    <mergeCell ref="G4:O4"/>
    <mergeCell ref="A5:D6"/>
    <mergeCell ref="A1:E1"/>
    <mergeCell ref="F1:O1"/>
    <mergeCell ref="A2:E2"/>
    <mergeCell ref="F2:O2"/>
    <mergeCell ref="L18:O18"/>
    <mergeCell ref="L17:O17"/>
    <mergeCell ref="D18:G18"/>
    <mergeCell ref="H18:K18"/>
    <mergeCell ref="A9:O9"/>
    <mergeCell ref="A12:B12"/>
    <mergeCell ref="A14:B14"/>
    <mergeCell ref="A15:B15"/>
    <mergeCell ref="A13:B13"/>
    <mergeCell ref="E5:E6"/>
    <mergeCell ref="F5:G6"/>
    <mergeCell ref="A10:O10"/>
    <mergeCell ref="A11:O11"/>
    <mergeCell ref="H5:H6"/>
    <mergeCell ref="N6:O6"/>
    <mergeCell ref="A7:D7"/>
    <mergeCell ref="F7:G7"/>
    <mergeCell ref="A8:O8"/>
    <mergeCell ref="J7:O7"/>
    <mergeCell ref="I5:I6"/>
    <mergeCell ref="J5:K6"/>
    <mergeCell ref="L5:O5"/>
    <mergeCell ref="L6:M6"/>
    <mergeCell ref="A37:O37"/>
    <mergeCell ref="A20:O20"/>
    <mergeCell ref="H17:K17"/>
    <mergeCell ref="A17:C18"/>
    <mergeCell ref="D17:G17"/>
    <mergeCell ref="A19:O19"/>
    <mergeCell ref="A36:M36"/>
    <mergeCell ref="N36:O36"/>
    <mergeCell ref="A21:M21"/>
    <mergeCell ref="N21:O21"/>
    <mergeCell ref="N34:O34"/>
    <mergeCell ref="A34:M34"/>
    <mergeCell ref="N35:O35"/>
    <mergeCell ref="A35:M35"/>
    <mergeCell ref="A22:M22"/>
    <mergeCell ref="N22:O22"/>
    <mergeCell ref="A23:M23"/>
    <mergeCell ref="N23:O23"/>
    <mergeCell ref="A24:M24"/>
    <mergeCell ref="N24:O24"/>
    <mergeCell ref="A25:M25"/>
    <mergeCell ref="N25:O25"/>
    <mergeCell ref="A26:M26"/>
    <mergeCell ref="N26:O26"/>
    <mergeCell ref="A27:M27"/>
    <mergeCell ref="N27:O27"/>
    <mergeCell ref="A28:M28"/>
    <mergeCell ref="N28:O28"/>
    <mergeCell ref="A32:M32"/>
    <mergeCell ref="N32:O32"/>
    <mergeCell ref="A33:M33"/>
    <mergeCell ref="N33:O33"/>
    <mergeCell ref="A29:M29"/>
    <mergeCell ref="N29:O29"/>
    <mergeCell ref="A30:M30"/>
    <mergeCell ref="N30:O30"/>
    <mergeCell ref="A31:M31"/>
    <mergeCell ref="N31:O31"/>
  </mergeCells>
  <dataValidations disablePrompts="1" count="1">
    <dataValidation type="list" allowBlank="1" showInputMessage="1" showErrorMessage="1" sqref="J7:O7" xr:uid="{00000000-0002-0000-0100-000000000000}">
      <formula1>$Q$39:$Q$51</formula1>
    </dataValidation>
  </dataValidations>
  <pageMargins left="0.39370078740157483" right="0.55118110236220474" top="1.0236220472440944" bottom="0.78740157480314965" header="0" footer="0"/>
  <pageSetup scale="73" orientation="portrait" horizontalDpi="4294967295" verticalDpi="4294967295" r:id="rId1"/>
  <headerFooter>
    <oddHeader>&amp;L
&amp;G&amp;C&amp;"Arial Rounded MT Bold,Normal"
AGUAS DEL HUILA S.A. E.S.P.
&amp;10NIT.  800.100.553-2
FORMATO: MATRIZ DE REGISTRO Y MEDICIÓN DE INDICADORES&amp;11
&amp;8VERSION 8.0</oddHeader>
    <oddFooter>&amp;C&amp;"Arial,Negrita Cursiva"&amp;8….llevamos más que agua.&amp;"Arial,Normal"
Calle 21 No. 1C -17
Teléfonos 8 75 31 81 – 8 75 23 21 fax: Ext. 124
www.aguasdelhuila.gov.co
Neiva – Huila (Colombia).&amp;R&amp;"Arial,Normal"&amp;7Pág. &amp;P | &amp;P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5"/>
  <sheetViews>
    <sheetView showWhiteSpace="0" view="pageLayout" zoomScaleNormal="100" zoomScaleSheetLayoutView="72" workbookViewId="0">
      <selection activeCell="A29" sqref="A29:M29"/>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28" t="s">
        <v>0</v>
      </c>
      <c r="B1" s="129"/>
      <c r="C1" s="129"/>
      <c r="D1" s="129"/>
      <c r="E1" s="129"/>
      <c r="F1" s="129" t="str">
        <f>'SET-CONTROL INTERNO'!J2</f>
        <v>CONTROL INTERNO</v>
      </c>
      <c r="G1" s="129"/>
      <c r="H1" s="129"/>
      <c r="I1" s="129"/>
      <c r="J1" s="129"/>
      <c r="K1" s="129"/>
      <c r="L1" s="129"/>
      <c r="M1" s="129"/>
      <c r="N1" s="129"/>
      <c r="O1" s="130"/>
    </row>
    <row r="2" spans="1:24" ht="15.75" customHeight="1" x14ac:dyDescent="0.25">
      <c r="A2" s="124" t="s">
        <v>1</v>
      </c>
      <c r="B2" s="125"/>
      <c r="C2" s="125"/>
      <c r="D2" s="125"/>
      <c r="E2" s="125"/>
      <c r="F2" s="126" t="str">
        <f>'SET-CONTROL INTERNO'!$B6</f>
        <v>Cumplimiento informes externos a cargo de oficina de CI</v>
      </c>
      <c r="G2" s="126"/>
      <c r="H2" s="126"/>
      <c r="I2" s="126"/>
      <c r="J2" s="126"/>
      <c r="K2" s="126"/>
      <c r="L2" s="126"/>
      <c r="M2" s="126"/>
      <c r="N2" s="126"/>
      <c r="O2" s="127"/>
    </row>
    <row r="3" spans="1:24" ht="15.75" customHeight="1" x14ac:dyDescent="0.25">
      <c r="A3" s="124" t="s">
        <v>64</v>
      </c>
      <c r="B3" s="125"/>
      <c r="C3" s="125"/>
      <c r="D3" s="125"/>
      <c r="E3" s="125"/>
      <c r="F3" s="131" t="str">
        <f>'SET-CONTROL INTERNO'!F6</f>
        <v>Eficacia</v>
      </c>
      <c r="G3" s="132"/>
      <c r="H3" s="132"/>
      <c r="I3" s="132"/>
      <c r="J3" s="132"/>
      <c r="K3" s="132"/>
      <c r="L3" s="132"/>
      <c r="M3" s="132"/>
      <c r="N3" s="132"/>
      <c r="O3" s="133"/>
    </row>
    <row r="4" spans="1:24" ht="17.25" customHeight="1" thickBot="1" x14ac:dyDescent="0.3">
      <c r="A4" s="115" t="s">
        <v>20</v>
      </c>
      <c r="B4" s="116"/>
      <c r="C4" s="116"/>
      <c r="D4" s="116"/>
      <c r="E4" s="116"/>
      <c r="F4" s="14" t="s">
        <v>46</v>
      </c>
      <c r="G4" s="117" t="str">
        <f>'SET-CONTROL INTERNO'!A6</f>
        <v>IN02</v>
      </c>
      <c r="H4" s="117"/>
      <c r="I4" s="117"/>
      <c r="J4" s="117"/>
      <c r="K4" s="117"/>
      <c r="L4" s="117"/>
      <c r="M4" s="117"/>
      <c r="N4" s="117"/>
      <c r="O4" s="118"/>
    </row>
    <row r="5" spans="1:24" ht="12.75" customHeight="1" x14ac:dyDescent="0.25">
      <c r="A5" s="119" t="s">
        <v>21</v>
      </c>
      <c r="B5" s="120"/>
      <c r="C5" s="120"/>
      <c r="D5" s="120"/>
      <c r="E5" s="122" t="s">
        <v>22</v>
      </c>
      <c r="F5" s="122" t="s">
        <v>23</v>
      </c>
      <c r="G5" s="122"/>
      <c r="H5" s="122" t="s">
        <v>24</v>
      </c>
      <c r="I5" s="122" t="s">
        <v>25</v>
      </c>
      <c r="J5" s="122" t="s">
        <v>26</v>
      </c>
      <c r="K5" s="122"/>
      <c r="L5" s="90" t="s">
        <v>27</v>
      </c>
      <c r="M5" s="90"/>
      <c r="N5" s="90"/>
      <c r="O5" s="91"/>
    </row>
    <row r="6" spans="1:24" ht="46.5" customHeight="1" x14ac:dyDescent="0.25">
      <c r="A6" s="121"/>
      <c r="B6" s="92"/>
      <c r="C6" s="92"/>
      <c r="D6" s="92"/>
      <c r="E6" s="123"/>
      <c r="F6" s="123"/>
      <c r="G6" s="123"/>
      <c r="H6" s="123"/>
      <c r="I6" s="123"/>
      <c r="J6" s="123"/>
      <c r="K6" s="123"/>
      <c r="L6" s="92" t="s">
        <v>28</v>
      </c>
      <c r="M6" s="92"/>
      <c r="N6" s="92" t="s">
        <v>29</v>
      </c>
      <c r="O6" s="93"/>
    </row>
    <row r="7" spans="1:24" ht="77.25" customHeight="1" thickBot="1" x14ac:dyDescent="0.3">
      <c r="A7" s="151" t="str">
        <f>'SET-CONTROL INTERNO'!$C6</f>
        <v>Medir y controlar el grado de cumplimiento de los informes externos que le compete emitir a la oficina de control interno a entes de control y vigilancia, como los reportes a publicar en la página WEB institucional de la Sociedad.</v>
      </c>
      <c r="B7" s="152"/>
      <c r="C7" s="152"/>
      <c r="D7" s="152"/>
      <c r="E7" s="10" t="s">
        <v>34</v>
      </c>
      <c r="F7" s="152" t="str">
        <f>'SET-CONTROL INTERNO'!$D6</f>
        <v>No. informes a cargo de control interno emitidos en el periodo / No. de informes a cargo de la oficina de control interno * 100</v>
      </c>
      <c r="G7" s="152"/>
      <c r="H7" s="9">
        <f>$O14</f>
        <v>1</v>
      </c>
      <c r="I7" s="16" t="str">
        <f>'SET-CONTROL INTERNO'!$E6</f>
        <v>Mensual</v>
      </c>
      <c r="J7" s="98" t="s">
        <v>101</v>
      </c>
      <c r="K7" s="99"/>
      <c r="L7" s="99"/>
      <c r="M7" s="99"/>
      <c r="N7" s="99"/>
      <c r="O7" s="100"/>
    </row>
    <row r="8" spans="1:24" ht="13.5" customHeight="1" x14ac:dyDescent="0.25">
      <c r="A8" s="101" t="s">
        <v>37</v>
      </c>
      <c r="B8" s="102"/>
      <c r="C8" s="102"/>
      <c r="D8" s="102"/>
      <c r="E8" s="102"/>
      <c r="F8" s="102"/>
      <c r="G8" s="102"/>
      <c r="H8" s="102"/>
      <c r="I8" s="102"/>
      <c r="J8" s="102"/>
      <c r="K8" s="102"/>
      <c r="L8" s="102"/>
      <c r="M8" s="102"/>
      <c r="N8" s="102"/>
      <c r="O8" s="103"/>
    </row>
    <row r="9" spans="1:24" ht="21.75" customHeight="1" thickBot="1" x14ac:dyDescent="0.3">
      <c r="A9" s="159" t="s">
        <v>63</v>
      </c>
      <c r="B9" s="160"/>
      <c r="C9" s="160"/>
      <c r="D9" s="160"/>
      <c r="E9" s="160"/>
      <c r="F9" s="160"/>
      <c r="G9" s="160"/>
      <c r="H9" s="160"/>
      <c r="I9" s="160"/>
      <c r="J9" s="160"/>
      <c r="K9" s="160"/>
      <c r="L9" s="160"/>
      <c r="M9" s="160"/>
      <c r="N9" s="160"/>
      <c r="O9" s="161"/>
    </row>
    <row r="10" spans="1:24" ht="15" customHeight="1" thickBot="1" x14ac:dyDescent="0.3">
      <c r="A10" s="107" t="s">
        <v>30</v>
      </c>
      <c r="B10" s="108"/>
      <c r="C10" s="108"/>
      <c r="D10" s="108"/>
      <c r="E10" s="108"/>
      <c r="F10" s="108"/>
      <c r="G10" s="108"/>
      <c r="H10" s="108"/>
      <c r="I10" s="108"/>
      <c r="J10" s="108"/>
      <c r="K10" s="108"/>
      <c r="L10" s="108"/>
      <c r="M10" s="108"/>
      <c r="N10" s="108"/>
      <c r="O10" s="109"/>
      <c r="V10" s="6"/>
      <c r="W10" s="15"/>
      <c r="X10" s="15"/>
    </row>
    <row r="11" spans="1:24" ht="16.5" customHeight="1" x14ac:dyDescent="0.25">
      <c r="A11" s="110" t="s">
        <v>114</v>
      </c>
      <c r="B11" s="111"/>
      <c r="C11" s="111"/>
      <c r="D11" s="111"/>
      <c r="E11" s="111"/>
      <c r="F11" s="111"/>
      <c r="G11" s="111"/>
      <c r="H11" s="111"/>
      <c r="I11" s="111"/>
      <c r="J11" s="111"/>
      <c r="K11" s="111"/>
      <c r="L11" s="111"/>
      <c r="M11" s="111"/>
      <c r="N11" s="111"/>
      <c r="O11" s="112"/>
      <c r="V11" s="6"/>
      <c r="W11" s="7"/>
      <c r="X11" s="7"/>
    </row>
    <row r="12" spans="1:24" ht="16.5" customHeight="1" x14ac:dyDescent="0.25">
      <c r="A12" s="113" t="s">
        <v>31</v>
      </c>
      <c r="B12" s="114"/>
      <c r="C12" s="37" t="s">
        <v>8</v>
      </c>
      <c r="D12" s="37" t="s">
        <v>9</v>
      </c>
      <c r="E12" s="37" t="s">
        <v>10</v>
      </c>
      <c r="F12" s="37" t="s">
        <v>11</v>
      </c>
      <c r="G12" s="37" t="s">
        <v>12</v>
      </c>
      <c r="H12" s="37" t="s">
        <v>13</v>
      </c>
      <c r="I12" s="37" t="s">
        <v>14</v>
      </c>
      <c r="J12" s="37" t="s">
        <v>15</v>
      </c>
      <c r="K12" s="37" t="s">
        <v>16</v>
      </c>
      <c r="L12" s="37" t="s">
        <v>17</v>
      </c>
      <c r="M12" s="37" t="s">
        <v>18</v>
      </c>
      <c r="N12" s="37" t="s">
        <v>19</v>
      </c>
      <c r="O12" s="5" t="s">
        <v>32</v>
      </c>
      <c r="V12" s="6"/>
      <c r="W12" s="7"/>
      <c r="X12" s="7"/>
    </row>
    <row r="13" spans="1:24" ht="16.5" customHeight="1" x14ac:dyDescent="0.25">
      <c r="A13" s="67" t="s">
        <v>38</v>
      </c>
      <c r="B13" s="68"/>
      <c r="C13" s="47">
        <v>2</v>
      </c>
      <c r="D13" s="47">
        <v>5</v>
      </c>
      <c r="E13" s="47">
        <v>2</v>
      </c>
      <c r="F13" s="47">
        <v>4</v>
      </c>
      <c r="G13" s="47">
        <v>5</v>
      </c>
      <c r="H13" s="47">
        <v>2</v>
      </c>
      <c r="I13" s="47">
        <v>3</v>
      </c>
      <c r="J13" s="47">
        <v>2</v>
      </c>
      <c r="K13" s="47">
        <v>2</v>
      </c>
      <c r="L13" s="47">
        <v>1</v>
      </c>
      <c r="M13" s="47">
        <v>2</v>
      </c>
      <c r="N13" s="47">
        <v>1</v>
      </c>
      <c r="O13" s="45">
        <f>(SUM(C13:N13)/SUM(C13:N13))</f>
        <v>1</v>
      </c>
      <c r="V13" s="6"/>
      <c r="W13" s="7"/>
      <c r="X13" s="7"/>
    </row>
    <row r="14" spans="1:24" ht="17.25" customHeight="1" x14ac:dyDescent="0.25">
      <c r="A14" s="67" t="s">
        <v>116</v>
      </c>
      <c r="B14" s="68"/>
      <c r="C14" s="46">
        <v>0</v>
      </c>
      <c r="D14" s="46">
        <v>2</v>
      </c>
      <c r="E14" s="46">
        <v>1</v>
      </c>
      <c r="F14" s="46">
        <v>2</v>
      </c>
      <c r="G14" s="46">
        <v>4</v>
      </c>
      <c r="H14" s="46">
        <v>2</v>
      </c>
      <c r="I14" s="46">
        <v>6</v>
      </c>
      <c r="J14" s="46">
        <v>2</v>
      </c>
      <c r="K14" s="46">
        <v>2</v>
      </c>
      <c r="L14" s="46">
        <v>1</v>
      </c>
      <c r="M14" s="46">
        <v>2</v>
      </c>
      <c r="N14" s="46">
        <v>1</v>
      </c>
      <c r="O14" s="45">
        <f>(SUM(C14:N14)/SUM($C$14:$N$14))</f>
        <v>1</v>
      </c>
      <c r="V14" s="6"/>
      <c r="W14" s="7"/>
      <c r="X14" s="7"/>
    </row>
    <row r="15" spans="1:24" ht="17.25" customHeight="1" x14ac:dyDescent="0.25">
      <c r="A15" s="69" t="s">
        <v>104</v>
      </c>
      <c r="B15" s="70"/>
      <c r="C15" s="49">
        <v>0</v>
      </c>
      <c r="D15" s="49">
        <v>2</v>
      </c>
      <c r="E15" s="49">
        <v>1</v>
      </c>
      <c r="F15" s="49">
        <v>2</v>
      </c>
      <c r="G15" s="49">
        <v>4</v>
      </c>
      <c r="H15" s="49">
        <v>2</v>
      </c>
      <c r="I15" s="49">
        <v>6</v>
      </c>
      <c r="J15" s="49">
        <v>2</v>
      </c>
      <c r="K15" s="49">
        <v>2</v>
      </c>
      <c r="L15" s="49">
        <v>1</v>
      </c>
      <c r="M15" s="49">
        <v>2</v>
      </c>
      <c r="N15" s="49">
        <v>1</v>
      </c>
      <c r="O15" s="45">
        <f>(SUM(C15:N15)/SUM($C$14:$N$14))</f>
        <v>1</v>
      </c>
      <c r="V15" s="6"/>
      <c r="W15" s="7"/>
      <c r="X15" s="7"/>
    </row>
    <row r="16" spans="1:24" ht="27" customHeight="1" x14ac:dyDescent="0.25">
      <c r="A16" s="162" t="s">
        <v>36</v>
      </c>
      <c r="B16" s="36" t="s">
        <v>52</v>
      </c>
      <c r="C16" s="46">
        <v>0</v>
      </c>
      <c r="D16" s="46">
        <v>2</v>
      </c>
      <c r="E16" s="46">
        <v>1</v>
      </c>
      <c r="F16" s="46">
        <v>2</v>
      </c>
      <c r="G16" s="46">
        <v>4</v>
      </c>
      <c r="H16" s="46">
        <v>2</v>
      </c>
      <c r="I16" s="46">
        <v>6</v>
      </c>
      <c r="J16" s="46">
        <v>2</v>
      </c>
      <c r="K16" s="46">
        <v>2</v>
      </c>
      <c r="L16" s="46">
        <v>1</v>
      </c>
      <c r="M16" s="46">
        <v>2</v>
      </c>
      <c r="N16" s="46">
        <v>1</v>
      </c>
      <c r="O16" s="45">
        <f t="shared" ref="O16:O17" si="0">(SUM(C16:N16)/SUM($C$14:$N$14))</f>
        <v>1</v>
      </c>
      <c r="V16" s="6"/>
      <c r="W16" s="7"/>
      <c r="X16" s="7"/>
    </row>
    <row r="17" spans="1:24" ht="29.25" customHeight="1" thickBot="1" x14ac:dyDescent="0.3">
      <c r="A17" s="162"/>
      <c r="B17" s="36" t="s">
        <v>53</v>
      </c>
      <c r="C17" s="46">
        <v>0</v>
      </c>
      <c r="D17" s="46">
        <v>2</v>
      </c>
      <c r="E17" s="46">
        <v>1</v>
      </c>
      <c r="F17" s="46">
        <v>2</v>
      </c>
      <c r="G17" s="46">
        <v>4</v>
      </c>
      <c r="H17" s="46">
        <v>2</v>
      </c>
      <c r="I17" s="46">
        <v>6</v>
      </c>
      <c r="J17" s="46">
        <v>2</v>
      </c>
      <c r="K17" s="46">
        <v>2</v>
      </c>
      <c r="L17" s="46">
        <v>1</v>
      </c>
      <c r="M17" s="46">
        <v>2</v>
      </c>
      <c r="N17" s="46">
        <v>1</v>
      </c>
      <c r="O17" s="45">
        <f t="shared" si="0"/>
        <v>1</v>
      </c>
      <c r="V17" s="6"/>
      <c r="W17" s="7"/>
      <c r="X17" s="7"/>
    </row>
    <row r="18" spans="1:24" ht="14.25" customHeight="1" thickBot="1" x14ac:dyDescent="0.3">
      <c r="A18" s="73" t="s">
        <v>33</v>
      </c>
      <c r="B18" s="74"/>
      <c r="C18" s="75"/>
      <c r="D18" s="78" t="str">
        <f>'SET-CONTROL INTERNO'!$G6</f>
        <v>Igual al 100%</v>
      </c>
      <c r="E18" s="79"/>
      <c r="F18" s="79"/>
      <c r="G18" s="80"/>
      <c r="H18" s="78" t="str">
        <f>'SET-CONTROL INTERNO'!$H6</f>
        <v>NA</v>
      </c>
      <c r="I18" s="79"/>
      <c r="J18" s="79"/>
      <c r="K18" s="80"/>
      <c r="L18" s="78" t="str">
        <f>'SET-CONTROL INTERNO'!$I6</f>
        <v>Menor al 100%</v>
      </c>
      <c r="M18" s="81"/>
      <c r="N18" s="81"/>
      <c r="O18" s="82"/>
      <c r="V18" s="6"/>
      <c r="W18" s="7"/>
      <c r="X18" s="7"/>
    </row>
    <row r="19" spans="1:24" ht="33" customHeight="1" thickBot="1" x14ac:dyDescent="0.3">
      <c r="A19" s="76"/>
      <c r="B19" s="77"/>
      <c r="C19" s="77"/>
      <c r="D19" s="83" t="s">
        <v>7</v>
      </c>
      <c r="E19" s="83"/>
      <c r="F19" s="83"/>
      <c r="G19" s="83"/>
      <c r="H19" s="84" t="s">
        <v>70</v>
      </c>
      <c r="I19" s="84"/>
      <c r="J19" s="84"/>
      <c r="K19" s="84"/>
      <c r="L19" s="85" t="s">
        <v>71</v>
      </c>
      <c r="M19" s="85"/>
      <c r="N19" s="85"/>
      <c r="O19" s="86"/>
      <c r="V19" s="6"/>
      <c r="W19" s="7"/>
      <c r="X19" s="7"/>
    </row>
    <row r="20" spans="1:24" ht="15.75" customHeight="1" thickBot="1" x14ac:dyDescent="0.3">
      <c r="A20" s="87" t="s">
        <v>35</v>
      </c>
      <c r="B20" s="88"/>
      <c r="C20" s="88"/>
      <c r="D20" s="88"/>
      <c r="E20" s="88"/>
      <c r="F20" s="88"/>
      <c r="G20" s="88"/>
      <c r="H20" s="88"/>
      <c r="I20" s="88"/>
      <c r="J20" s="88"/>
      <c r="K20" s="88"/>
      <c r="L20" s="88"/>
      <c r="M20" s="88"/>
      <c r="N20" s="88"/>
      <c r="O20" s="89"/>
      <c r="V20" s="6"/>
      <c r="W20" s="7"/>
      <c r="X20" s="7"/>
    </row>
    <row r="21" spans="1:24" ht="264.75" customHeight="1" thickBot="1" x14ac:dyDescent="0.3">
      <c r="A21" s="64"/>
      <c r="B21" s="65"/>
      <c r="C21" s="65"/>
      <c r="D21" s="65"/>
      <c r="E21" s="65"/>
      <c r="F21" s="65"/>
      <c r="G21" s="65"/>
      <c r="H21" s="65"/>
      <c r="I21" s="65"/>
      <c r="J21" s="65"/>
      <c r="K21" s="65"/>
      <c r="L21" s="65"/>
      <c r="M21" s="65"/>
      <c r="N21" s="65"/>
      <c r="O21" s="66"/>
      <c r="V21" s="6"/>
    </row>
    <row r="22" spans="1:24" ht="15" customHeight="1" x14ac:dyDescent="0.25">
      <c r="A22" s="58" t="s">
        <v>67</v>
      </c>
      <c r="B22" s="59"/>
      <c r="C22" s="59"/>
      <c r="D22" s="59"/>
      <c r="E22" s="59"/>
      <c r="F22" s="59"/>
      <c r="G22" s="59"/>
      <c r="H22" s="59"/>
      <c r="I22" s="59"/>
      <c r="J22" s="59"/>
      <c r="K22" s="59"/>
      <c r="L22" s="59"/>
      <c r="M22" s="59"/>
      <c r="N22" s="60" t="s">
        <v>69</v>
      </c>
      <c r="O22" s="61"/>
    </row>
    <row r="23" spans="1:24" ht="25.5" customHeight="1" x14ac:dyDescent="0.25">
      <c r="A23" s="54"/>
      <c r="B23" s="55"/>
      <c r="C23" s="55"/>
      <c r="D23" s="55"/>
      <c r="E23" s="55"/>
      <c r="F23" s="55"/>
      <c r="G23" s="55"/>
      <c r="H23" s="55"/>
      <c r="I23" s="55"/>
      <c r="J23" s="55"/>
      <c r="K23" s="55"/>
      <c r="L23" s="55"/>
      <c r="M23" s="55"/>
      <c r="N23" s="56">
        <v>45658</v>
      </c>
      <c r="O23" s="57"/>
    </row>
    <row r="24" spans="1:24" ht="21.75" customHeight="1" x14ac:dyDescent="0.25">
      <c r="A24" s="54" t="s">
        <v>119</v>
      </c>
      <c r="B24" s="55"/>
      <c r="C24" s="55"/>
      <c r="D24" s="55"/>
      <c r="E24" s="55"/>
      <c r="F24" s="55"/>
      <c r="G24" s="55"/>
      <c r="H24" s="55"/>
      <c r="I24" s="55"/>
      <c r="J24" s="55"/>
      <c r="K24" s="55"/>
      <c r="L24" s="55"/>
      <c r="M24" s="55"/>
      <c r="N24" s="56">
        <v>45689</v>
      </c>
      <c r="O24" s="57"/>
    </row>
    <row r="25" spans="1:24" ht="24.75" customHeight="1" x14ac:dyDescent="0.25">
      <c r="A25" s="54" t="s">
        <v>120</v>
      </c>
      <c r="B25" s="55"/>
      <c r="C25" s="55"/>
      <c r="D25" s="55"/>
      <c r="E25" s="55"/>
      <c r="F25" s="55"/>
      <c r="G25" s="55"/>
      <c r="H25" s="55"/>
      <c r="I25" s="55"/>
      <c r="J25" s="55"/>
      <c r="K25" s="55"/>
      <c r="L25" s="55"/>
      <c r="M25" s="55"/>
      <c r="N25" s="56">
        <v>45717</v>
      </c>
      <c r="O25" s="57"/>
    </row>
    <row r="26" spans="1:24" ht="15.75" customHeight="1" x14ac:dyDescent="0.25">
      <c r="A26" s="54" t="s">
        <v>121</v>
      </c>
      <c r="B26" s="55"/>
      <c r="C26" s="55"/>
      <c r="D26" s="55"/>
      <c r="E26" s="55"/>
      <c r="F26" s="55"/>
      <c r="G26" s="55"/>
      <c r="H26" s="55"/>
      <c r="I26" s="55"/>
      <c r="J26" s="55"/>
      <c r="K26" s="55"/>
      <c r="L26" s="55"/>
      <c r="M26" s="55"/>
      <c r="N26" s="56">
        <v>45748</v>
      </c>
      <c r="O26" s="57"/>
    </row>
    <row r="27" spans="1:24" ht="15" customHeight="1" x14ac:dyDescent="0.25">
      <c r="A27" s="54" t="s">
        <v>122</v>
      </c>
      <c r="B27" s="55"/>
      <c r="C27" s="55"/>
      <c r="D27" s="55"/>
      <c r="E27" s="55"/>
      <c r="F27" s="55"/>
      <c r="G27" s="55"/>
      <c r="H27" s="55"/>
      <c r="I27" s="55"/>
      <c r="J27" s="55"/>
      <c r="K27" s="55"/>
      <c r="L27" s="55"/>
      <c r="M27" s="55"/>
      <c r="N27" s="56">
        <v>45778</v>
      </c>
      <c r="O27" s="57"/>
    </row>
    <row r="28" spans="1:24" ht="14.25" customHeight="1" x14ac:dyDescent="0.25">
      <c r="A28" s="54" t="s">
        <v>123</v>
      </c>
      <c r="B28" s="55"/>
      <c r="C28" s="55"/>
      <c r="D28" s="55"/>
      <c r="E28" s="55"/>
      <c r="F28" s="55"/>
      <c r="G28" s="55"/>
      <c r="H28" s="55"/>
      <c r="I28" s="55"/>
      <c r="J28" s="55"/>
      <c r="K28" s="55"/>
      <c r="L28" s="55"/>
      <c r="M28" s="55"/>
      <c r="N28" s="56">
        <v>45809</v>
      </c>
      <c r="O28" s="57"/>
    </row>
    <row r="29" spans="1:24" ht="22.5" customHeight="1" x14ac:dyDescent="0.25">
      <c r="A29" s="54" t="s">
        <v>124</v>
      </c>
      <c r="B29" s="55"/>
      <c r="C29" s="55"/>
      <c r="D29" s="55"/>
      <c r="E29" s="55"/>
      <c r="F29" s="55"/>
      <c r="G29" s="55"/>
      <c r="H29" s="55"/>
      <c r="I29" s="55"/>
      <c r="J29" s="55"/>
      <c r="K29" s="55"/>
      <c r="L29" s="55"/>
      <c r="M29" s="55"/>
      <c r="N29" s="56">
        <v>45839</v>
      </c>
      <c r="O29" s="57"/>
    </row>
    <row r="30" spans="1:24" ht="18.75" customHeight="1" x14ac:dyDescent="0.25">
      <c r="A30" s="54" t="s">
        <v>125</v>
      </c>
      <c r="B30" s="55"/>
      <c r="C30" s="55"/>
      <c r="D30" s="55"/>
      <c r="E30" s="55"/>
      <c r="F30" s="55"/>
      <c r="G30" s="55"/>
      <c r="H30" s="55"/>
      <c r="I30" s="55"/>
      <c r="J30" s="55"/>
      <c r="K30" s="55"/>
      <c r="L30" s="55"/>
      <c r="M30" s="55"/>
      <c r="N30" s="56">
        <v>45870</v>
      </c>
      <c r="O30" s="57"/>
    </row>
    <row r="31" spans="1:24" ht="15.75" customHeight="1" x14ac:dyDescent="0.25">
      <c r="A31" s="54" t="s">
        <v>126</v>
      </c>
      <c r="B31" s="55"/>
      <c r="C31" s="55"/>
      <c r="D31" s="55"/>
      <c r="E31" s="55"/>
      <c r="F31" s="55"/>
      <c r="G31" s="55"/>
      <c r="H31" s="55"/>
      <c r="I31" s="55"/>
      <c r="J31" s="55"/>
      <c r="K31" s="55"/>
      <c r="L31" s="55"/>
      <c r="M31" s="55"/>
      <c r="N31" s="56">
        <v>45901</v>
      </c>
      <c r="O31" s="57"/>
    </row>
    <row r="32" spans="1:24" ht="18.75" customHeight="1" x14ac:dyDescent="0.25">
      <c r="A32" s="54" t="s">
        <v>127</v>
      </c>
      <c r="B32" s="55"/>
      <c r="C32" s="55"/>
      <c r="D32" s="55"/>
      <c r="E32" s="55"/>
      <c r="F32" s="55"/>
      <c r="G32" s="55"/>
      <c r="H32" s="55"/>
      <c r="I32" s="55"/>
      <c r="J32" s="55"/>
      <c r="K32" s="55"/>
      <c r="L32" s="55"/>
      <c r="M32" s="55"/>
      <c r="N32" s="56">
        <v>45931</v>
      </c>
      <c r="O32" s="57"/>
    </row>
    <row r="33" spans="1:17" ht="18.75" customHeight="1" x14ac:dyDescent="0.25">
      <c r="A33" s="54" t="s">
        <v>128</v>
      </c>
      <c r="B33" s="55"/>
      <c r="C33" s="55"/>
      <c r="D33" s="55"/>
      <c r="E33" s="55"/>
      <c r="F33" s="55"/>
      <c r="G33" s="55"/>
      <c r="H33" s="55"/>
      <c r="I33" s="55"/>
      <c r="J33" s="55"/>
      <c r="K33" s="55"/>
      <c r="L33" s="55"/>
      <c r="M33" s="55"/>
      <c r="N33" s="56">
        <v>45962</v>
      </c>
      <c r="O33" s="57"/>
    </row>
    <row r="34" spans="1:17" ht="18.75" customHeight="1" thickBot="1" x14ac:dyDescent="0.3">
      <c r="A34" s="54" t="s">
        <v>129</v>
      </c>
      <c r="B34" s="55"/>
      <c r="C34" s="55"/>
      <c r="D34" s="55"/>
      <c r="E34" s="55"/>
      <c r="F34" s="55"/>
      <c r="G34" s="55"/>
      <c r="H34" s="55"/>
      <c r="I34" s="55"/>
      <c r="J34" s="55"/>
      <c r="K34" s="55"/>
      <c r="L34" s="55"/>
      <c r="M34" s="55"/>
      <c r="N34" s="56">
        <v>45992</v>
      </c>
      <c r="O34" s="57"/>
    </row>
    <row r="35" spans="1:17" ht="19.5" customHeight="1" x14ac:dyDescent="0.25">
      <c r="A35" s="58" t="s">
        <v>68</v>
      </c>
      <c r="B35" s="59"/>
      <c r="C35" s="59"/>
      <c r="D35" s="59"/>
      <c r="E35" s="59"/>
      <c r="F35" s="59"/>
      <c r="G35" s="59"/>
      <c r="H35" s="59"/>
      <c r="I35" s="59"/>
      <c r="J35" s="59"/>
      <c r="K35" s="59"/>
      <c r="L35" s="59"/>
      <c r="M35" s="59"/>
      <c r="N35" s="60" t="s">
        <v>69</v>
      </c>
      <c r="O35" s="61"/>
    </row>
    <row r="36" spans="1:17" ht="15" x14ac:dyDescent="0.25">
      <c r="A36" s="54"/>
      <c r="B36" s="55"/>
      <c r="C36" s="55"/>
      <c r="D36" s="55"/>
      <c r="E36" s="55"/>
      <c r="F36" s="55"/>
      <c r="G36" s="55"/>
      <c r="H36" s="55"/>
      <c r="I36" s="55"/>
      <c r="J36" s="55"/>
      <c r="K36" s="55"/>
      <c r="L36" s="55"/>
      <c r="M36" s="55"/>
      <c r="N36" s="62"/>
      <c r="O36" s="63"/>
    </row>
    <row r="37" spans="1:17" ht="15.75" thickBot="1" x14ac:dyDescent="0.3">
      <c r="A37" s="50"/>
      <c r="B37" s="51"/>
      <c r="C37" s="51"/>
      <c r="D37" s="51"/>
      <c r="E37" s="51"/>
      <c r="F37" s="51"/>
      <c r="G37" s="51"/>
      <c r="H37" s="51"/>
      <c r="I37" s="51"/>
      <c r="J37" s="51"/>
      <c r="K37" s="51"/>
      <c r="L37" s="51"/>
      <c r="M37" s="51"/>
      <c r="N37" s="51"/>
      <c r="O37" s="52"/>
    </row>
    <row r="38" spans="1:17" ht="5.25" customHeight="1" x14ac:dyDescent="0.25">
      <c r="A38" s="53"/>
      <c r="B38" s="53"/>
      <c r="C38" s="53"/>
      <c r="D38" s="53"/>
      <c r="E38" s="53"/>
      <c r="F38" s="53"/>
      <c r="G38" s="53"/>
      <c r="H38" s="53"/>
      <c r="I38" s="53"/>
      <c r="J38" s="53"/>
      <c r="K38" s="53"/>
      <c r="L38" s="53"/>
      <c r="M38" s="53"/>
      <c r="N38" s="53"/>
      <c r="O38" s="53"/>
    </row>
    <row r="40" spans="1:17" ht="14.25" x14ac:dyDescent="0.2">
      <c r="Q40" s="28" t="s">
        <v>90</v>
      </c>
    </row>
    <row r="41" spans="1:17" ht="14.25" x14ac:dyDescent="0.2">
      <c r="Q41" s="28" t="s">
        <v>91</v>
      </c>
    </row>
    <row r="42" spans="1:17" ht="14.25" x14ac:dyDescent="0.2">
      <c r="Q42" s="28" t="s">
        <v>92</v>
      </c>
    </row>
    <row r="43" spans="1:17" ht="14.25" x14ac:dyDescent="0.2">
      <c r="Q43" s="28" t="s">
        <v>93</v>
      </c>
    </row>
    <row r="44" spans="1:17" ht="14.25" x14ac:dyDescent="0.2">
      <c r="Q44" s="28" t="s">
        <v>94</v>
      </c>
    </row>
    <row r="45" spans="1:17" ht="14.25" x14ac:dyDescent="0.2">
      <c r="Q45" s="28" t="s">
        <v>95</v>
      </c>
    </row>
    <row r="46" spans="1:17" ht="14.25" x14ac:dyDescent="0.2">
      <c r="Q46" s="28" t="s">
        <v>96</v>
      </c>
    </row>
    <row r="47" spans="1:17" ht="14.25" x14ac:dyDescent="0.2">
      <c r="Q47" s="28" t="s">
        <v>97</v>
      </c>
    </row>
    <row r="48" spans="1:17" ht="14.25" x14ac:dyDescent="0.2">
      <c r="Q48" s="28" t="s">
        <v>98</v>
      </c>
    </row>
    <row r="49" spans="17:17" ht="14.25" x14ac:dyDescent="0.2">
      <c r="Q49" s="28" t="s">
        <v>99</v>
      </c>
    </row>
    <row r="50" spans="17:17" ht="14.25" x14ac:dyDescent="0.2">
      <c r="Q50" s="28" t="s">
        <v>100</v>
      </c>
    </row>
    <row r="51" spans="17:17" ht="14.25" x14ac:dyDescent="0.2">
      <c r="Q51" s="28" t="s">
        <v>101</v>
      </c>
    </row>
    <row r="52" spans="17:17" ht="14.25" x14ac:dyDescent="0.2">
      <c r="Q52" s="28" t="s">
        <v>102</v>
      </c>
    </row>
    <row r="54" spans="17:17" x14ac:dyDescent="0.25">
      <c r="Q54" s="8">
        <v>0.8</v>
      </c>
    </row>
    <row r="55" spans="17:17" x14ac:dyDescent="0.25">
      <c r="Q55" s="8">
        <v>1</v>
      </c>
    </row>
  </sheetData>
  <mergeCells count="71">
    <mergeCell ref="A1:E1"/>
    <mergeCell ref="F1:O1"/>
    <mergeCell ref="A2:E2"/>
    <mergeCell ref="F2:O2"/>
    <mergeCell ref="N6:O6"/>
    <mergeCell ref="I5:I6"/>
    <mergeCell ref="J5:K6"/>
    <mergeCell ref="L5:O5"/>
    <mergeCell ref="L6:M6"/>
    <mergeCell ref="A3:E3"/>
    <mergeCell ref="F3:O3"/>
    <mergeCell ref="A4:E4"/>
    <mergeCell ref="G4:O4"/>
    <mergeCell ref="A5:D6"/>
    <mergeCell ref="E5:E6"/>
    <mergeCell ref="F5:G6"/>
    <mergeCell ref="A7:D7"/>
    <mergeCell ref="F7:G7"/>
    <mergeCell ref="L19:O19"/>
    <mergeCell ref="L18:O18"/>
    <mergeCell ref="D19:G19"/>
    <mergeCell ref="H19:K19"/>
    <mergeCell ref="A9:O9"/>
    <mergeCell ref="A12:B12"/>
    <mergeCell ref="A14:B14"/>
    <mergeCell ref="A15:B15"/>
    <mergeCell ref="A16:A17"/>
    <mergeCell ref="A13:B13"/>
    <mergeCell ref="A8:O8"/>
    <mergeCell ref="J7:O7"/>
    <mergeCell ref="A10:O10"/>
    <mergeCell ref="A11:O11"/>
    <mergeCell ref="H5:H6"/>
    <mergeCell ref="A38:O38"/>
    <mergeCell ref="A21:O21"/>
    <mergeCell ref="H18:K18"/>
    <mergeCell ref="A18:C19"/>
    <mergeCell ref="D18:G18"/>
    <mergeCell ref="A20:O20"/>
    <mergeCell ref="A35:M35"/>
    <mergeCell ref="N35:O35"/>
    <mergeCell ref="A36:M36"/>
    <mergeCell ref="N36:O36"/>
    <mergeCell ref="A37:M37"/>
    <mergeCell ref="N37:O37"/>
    <mergeCell ref="A22:M22"/>
    <mergeCell ref="N22:O22"/>
    <mergeCell ref="A23:M23"/>
    <mergeCell ref="N23:O23"/>
    <mergeCell ref="A24:M24"/>
    <mergeCell ref="N24:O24"/>
    <mergeCell ref="A25:M25"/>
    <mergeCell ref="N25:O25"/>
    <mergeCell ref="A26:M26"/>
    <mergeCell ref="N26:O26"/>
    <mergeCell ref="A27:M27"/>
    <mergeCell ref="N27:O27"/>
    <mergeCell ref="A28:M28"/>
    <mergeCell ref="N28:O28"/>
    <mergeCell ref="A29:M29"/>
    <mergeCell ref="N29:O29"/>
    <mergeCell ref="A33:M33"/>
    <mergeCell ref="N33:O33"/>
    <mergeCell ref="A34:M34"/>
    <mergeCell ref="N34:O34"/>
    <mergeCell ref="A30:M30"/>
    <mergeCell ref="N30:O30"/>
    <mergeCell ref="A31:M31"/>
    <mergeCell ref="N31:O31"/>
    <mergeCell ref="A32:M32"/>
    <mergeCell ref="N32:O32"/>
  </mergeCells>
  <dataValidations disablePrompts="1" count="1">
    <dataValidation type="list" allowBlank="1" showInputMessage="1" showErrorMessage="1" sqref="J7:O7" xr:uid="{00000000-0002-0000-0200-000000000000}">
      <formula1>$Q$40:$Q$52</formula1>
    </dataValidation>
  </dataValidations>
  <pageMargins left="0.39370078740157483" right="0.55118110236220474" top="0.98425196850393704" bottom="0.78740157480314965" header="0" footer="0"/>
  <pageSetup scale="73" orientation="portrait" horizontalDpi="4294967295" verticalDpi="4294967295" r:id="rId1"/>
  <headerFooter>
    <oddHeader>&amp;L
&amp;G&amp;C&amp;"Arial Rounded MT Bold,Normal"
AGUAS DEL HUILA S.A. E.S.P.
&amp;10NIT.  800.100.553-2
FORMATO: MATRIZ DE REGISTRO Y MEDICIÓN DE INDICADORES&amp;11
&amp;8VERSION 7.0</oddHeader>
    <oddFooter>&amp;C&amp;"Arial,Negrita Cursiva"&amp;8….llevamos más que agua.&amp;"Arial,Normal"
Calle 21 No. 1C -17
Teléfonos 8 75 31 81 – 8 75 23 21 fax: Ext. 124
www.aguasdelhuila.gov.co
Neiva – Huila (Colombia).&amp;R&amp;"Arial,Normal"&amp;7Pág. &amp;P | &amp;P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7"/>
  <sheetViews>
    <sheetView view="pageLayout" zoomScaleNormal="100" zoomScaleSheetLayoutView="72" workbookViewId="0">
      <selection activeCell="A36" sqref="A36:M36"/>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28" t="s">
        <v>0</v>
      </c>
      <c r="B1" s="129"/>
      <c r="C1" s="129"/>
      <c r="D1" s="129"/>
      <c r="E1" s="129"/>
      <c r="F1" s="129" t="str">
        <f>'SET-CONTROL INTERNO'!J2</f>
        <v>CONTROL INTERNO</v>
      </c>
      <c r="G1" s="129"/>
      <c r="H1" s="129"/>
      <c r="I1" s="129"/>
      <c r="J1" s="129"/>
      <c r="K1" s="129"/>
      <c r="L1" s="129"/>
      <c r="M1" s="129"/>
      <c r="N1" s="129"/>
      <c r="O1" s="130"/>
    </row>
    <row r="2" spans="1:24" ht="15.75" customHeight="1" x14ac:dyDescent="0.25">
      <c r="A2" s="124" t="s">
        <v>1</v>
      </c>
      <c r="B2" s="125"/>
      <c r="C2" s="125"/>
      <c r="D2" s="125"/>
      <c r="E2" s="125"/>
      <c r="F2" s="126" t="str">
        <f>'SET-CONTROL INTERNO'!B7</f>
        <v>Oportunidad en la ejecución de auditorías de control interno</v>
      </c>
      <c r="G2" s="126"/>
      <c r="H2" s="126"/>
      <c r="I2" s="126"/>
      <c r="J2" s="126"/>
      <c r="K2" s="126"/>
      <c r="L2" s="126"/>
      <c r="M2" s="126"/>
      <c r="N2" s="126"/>
      <c r="O2" s="127"/>
    </row>
    <row r="3" spans="1:24" ht="15.75" customHeight="1" x14ac:dyDescent="0.25">
      <c r="A3" s="124" t="s">
        <v>64</v>
      </c>
      <c r="B3" s="125"/>
      <c r="C3" s="125"/>
      <c r="D3" s="125"/>
      <c r="E3" s="125"/>
      <c r="F3" s="131" t="str">
        <f>'SET-CONTROL INTERNO'!F7</f>
        <v xml:space="preserve">Eficiencia </v>
      </c>
      <c r="G3" s="132"/>
      <c r="H3" s="132"/>
      <c r="I3" s="132"/>
      <c r="J3" s="132"/>
      <c r="K3" s="132"/>
      <c r="L3" s="132"/>
      <c r="M3" s="132"/>
      <c r="N3" s="132"/>
      <c r="O3" s="133"/>
    </row>
    <row r="4" spans="1:24" ht="17.25" customHeight="1" thickBot="1" x14ac:dyDescent="0.3">
      <c r="A4" s="115" t="s">
        <v>20</v>
      </c>
      <c r="B4" s="116"/>
      <c r="C4" s="116"/>
      <c r="D4" s="116"/>
      <c r="E4" s="116"/>
      <c r="F4" s="14" t="s">
        <v>46</v>
      </c>
      <c r="G4" s="117" t="str">
        <f>'SET-CONTROL INTERNO'!A7</f>
        <v>IN03</v>
      </c>
      <c r="H4" s="117"/>
      <c r="I4" s="117"/>
      <c r="J4" s="117"/>
      <c r="K4" s="117"/>
      <c r="L4" s="117"/>
      <c r="M4" s="117"/>
      <c r="N4" s="117"/>
      <c r="O4" s="118"/>
    </row>
    <row r="5" spans="1:24" ht="12.75" customHeight="1" x14ac:dyDescent="0.25">
      <c r="A5" s="119" t="s">
        <v>21</v>
      </c>
      <c r="B5" s="120"/>
      <c r="C5" s="120"/>
      <c r="D5" s="120"/>
      <c r="E5" s="122" t="s">
        <v>22</v>
      </c>
      <c r="F5" s="122" t="s">
        <v>23</v>
      </c>
      <c r="G5" s="122"/>
      <c r="H5" s="122" t="s">
        <v>24</v>
      </c>
      <c r="I5" s="122" t="s">
        <v>25</v>
      </c>
      <c r="J5" s="122" t="s">
        <v>26</v>
      </c>
      <c r="K5" s="122"/>
      <c r="L5" s="90" t="s">
        <v>27</v>
      </c>
      <c r="M5" s="90"/>
      <c r="N5" s="90"/>
      <c r="O5" s="91"/>
    </row>
    <row r="6" spans="1:24" ht="46.5" customHeight="1" x14ac:dyDescent="0.25">
      <c r="A6" s="121"/>
      <c r="B6" s="92"/>
      <c r="C6" s="92"/>
      <c r="D6" s="92"/>
      <c r="E6" s="123"/>
      <c r="F6" s="123"/>
      <c r="G6" s="123"/>
      <c r="H6" s="123"/>
      <c r="I6" s="123"/>
      <c r="J6" s="123"/>
      <c r="K6" s="123"/>
      <c r="L6" s="92" t="s">
        <v>28</v>
      </c>
      <c r="M6" s="92"/>
      <c r="N6" s="92" t="s">
        <v>29</v>
      </c>
      <c r="O6" s="93"/>
    </row>
    <row r="7" spans="1:24" ht="108" customHeight="1" thickBot="1" x14ac:dyDescent="0.3">
      <c r="A7" s="94" t="str">
        <f>'[4]SET-CONTROL INTERNO'!$C10</f>
        <v>Medir el grado de oportunidad en el desarrollo y cumplimiento de las auditorías programadas en el periodo a cargo de la oficina de control interno de la entidad</v>
      </c>
      <c r="B7" s="95"/>
      <c r="C7" s="95"/>
      <c r="D7" s="95"/>
      <c r="E7" s="10" t="s">
        <v>34</v>
      </c>
      <c r="F7" s="96" t="str">
        <f>'[4]SET-CONTROL INTERNO'!$D10</f>
        <v>Auditorías internas de la oficina de control interno realizadas dentro de los cronogramas de tiempo establecidos / Total auditorías internas de la oficina de control interno programadas * 100</v>
      </c>
      <c r="G7" s="97"/>
      <c r="H7" s="13">
        <f>$O14</f>
        <v>1</v>
      </c>
      <c r="I7" s="16" t="str">
        <f>'[4]SET-CONTROL INTERNO'!$E10</f>
        <v>Mensual</v>
      </c>
      <c r="J7" s="98" t="s">
        <v>101</v>
      </c>
      <c r="K7" s="99"/>
      <c r="L7" s="99"/>
      <c r="M7" s="99"/>
      <c r="N7" s="99"/>
      <c r="O7" s="100"/>
    </row>
    <row r="8" spans="1:24" ht="13.5" customHeight="1" x14ac:dyDescent="0.25">
      <c r="A8" s="101" t="s">
        <v>37</v>
      </c>
      <c r="B8" s="102"/>
      <c r="C8" s="102"/>
      <c r="D8" s="102"/>
      <c r="E8" s="102"/>
      <c r="F8" s="102"/>
      <c r="G8" s="102"/>
      <c r="H8" s="102"/>
      <c r="I8" s="102"/>
      <c r="J8" s="102"/>
      <c r="K8" s="102"/>
      <c r="L8" s="102"/>
      <c r="M8" s="102"/>
      <c r="N8" s="102"/>
      <c r="O8" s="103"/>
    </row>
    <row r="9" spans="1:24" ht="15.75" customHeight="1" thickBot="1" x14ac:dyDescent="0.3">
      <c r="A9" s="104" t="s">
        <v>105</v>
      </c>
      <c r="B9" s="105"/>
      <c r="C9" s="105"/>
      <c r="D9" s="105"/>
      <c r="E9" s="105"/>
      <c r="F9" s="105"/>
      <c r="G9" s="105"/>
      <c r="H9" s="105"/>
      <c r="I9" s="105"/>
      <c r="J9" s="105"/>
      <c r="K9" s="105"/>
      <c r="L9" s="105"/>
      <c r="M9" s="105"/>
      <c r="N9" s="105"/>
      <c r="O9" s="106"/>
    </row>
    <row r="10" spans="1:24" ht="15" customHeight="1" thickBot="1" x14ac:dyDescent="0.3">
      <c r="A10" s="107" t="s">
        <v>30</v>
      </c>
      <c r="B10" s="108"/>
      <c r="C10" s="108"/>
      <c r="D10" s="108"/>
      <c r="E10" s="108"/>
      <c r="F10" s="108"/>
      <c r="G10" s="108"/>
      <c r="H10" s="108"/>
      <c r="I10" s="108"/>
      <c r="J10" s="108"/>
      <c r="K10" s="108"/>
      <c r="L10" s="108"/>
      <c r="M10" s="108"/>
      <c r="N10" s="108"/>
      <c r="O10" s="109"/>
      <c r="V10" s="6"/>
      <c r="W10" s="15"/>
      <c r="X10" s="15"/>
    </row>
    <row r="11" spans="1:24" ht="16.5" customHeight="1" x14ac:dyDescent="0.25">
      <c r="A11" s="110" t="s">
        <v>114</v>
      </c>
      <c r="B11" s="111"/>
      <c r="C11" s="111"/>
      <c r="D11" s="111"/>
      <c r="E11" s="111"/>
      <c r="F11" s="111"/>
      <c r="G11" s="111"/>
      <c r="H11" s="111"/>
      <c r="I11" s="111"/>
      <c r="J11" s="111"/>
      <c r="K11" s="111"/>
      <c r="L11" s="111"/>
      <c r="M11" s="111"/>
      <c r="N11" s="111"/>
      <c r="O11" s="112"/>
      <c r="V11" s="6"/>
      <c r="W11" s="7"/>
      <c r="X11" s="7"/>
    </row>
    <row r="12" spans="1:24" ht="16.5" customHeight="1" x14ac:dyDescent="0.25">
      <c r="A12" s="113" t="s">
        <v>31</v>
      </c>
      <c r="B12" s="114"/>
      <c r="C12" s="37" t="s">
        <v>8</v>
      </c>
      <c r="D12" s="37" t="s">
        <v>9</v>
      </c>
      <c r="E12" s="37" t="s">
        <v>10</v>
      </c>
      <c r="F12" s="37" t="s">
        <v>11</v>
      </c>
      <c r="G12" s="37" t="s">
        <v>12</v>
      </c>
      <c r="H12" s="37" t="s">
        <v>13</v>
      </c>
      <c r="I12" s="37" t="s">
        <v>14</v>
      </c>
      <c r="J12" s="37" t="s">
        <v>15</v>
      </c>
      <c r="K12" s="37" t="s">
        <v>16</v>
      </c>
      <c r="L12" s="37" t="s">
        <v>17</v>
      </c>
      <c r="M12" s="37" t="s">
        <v>18</v>
      </c>
      <c r="N12" s="37" t="s">
        <v>19</v>
      </c>
      <c r="O12" s="5" t="s">
        <v>32</v>
      </c>
      <c r="V12" s="6"/>
      <c r="W12" s="7"/>
      <c r="X12" s="7"/>
    </row>
    <row r="13" spans="1:24" ht="16.5" customHeight="1" x14ac:dyDescent="0.25">
      <c r="A13" s="67" t="s">
        <v>38</v>
      </c>
      <c r="B13" s="68"/>
      <c r="C13" s="47">
        <v>0</v>
      </c>
      <c r="D13" s="47">
        <v>0</v>
      </c>
      <c r="E13" s="47">
        <v>1</v>
      </c>
      <c r="F13" s="47">
        <v>0</v>
      </c>
      <c r="G13" s="47">
        <v>0</v>
      </c>
      <c r="H13" s="47">
        <v>1</v>
      </c>
      <c r="I13" s="47">
        <v>0</v>
      </c>
      <c r="J13" s="47">
        <v>0</v>
      </c>
      <c r="K13" s="47">
        <v>1</v>
      </c>
      <c r="L13" s="47">
        <v>0</v>
      </c>
      <c r="M13" s="47">
        <v>0</v>
      </c>
      <c r="N13" s="47">
        <v>0</v>
      </c>
      <c r="O13" s="45">
        <f>(SUM(C13:N13)/SUM(C13:N13))</f>
        <v>1</v>
      </c>
      <c r="V13" s="6"/>
      <c r="W13" s="7"/>
      <c r="X13" s="7"/>
    </row>
    <row r="14" spans="1:24" ht="17.25" customHeight="1" x14ac:dyDescent="0.25">
      <c r="A14" s="67" t="s">
        <v>116</v>
      </c>
      <c r="B14" s="68"/>
      <c r="C14" s="47">
        <v>0</v>
      </c>
      <c r="D14" s="47">
        <v>0</v>
      </c>
      <c r="E14" s="47">
        <v>0</v>
      </c>
      <c r="F14" s="47">
        <v>0</v>
      </c>
      <c r="G14" s="47">
        <v>0</v>
      </c>
      <c r="H14" s="47">
        <v>0</v>
      </c>
      <c r="I14" s="47">
        <v>0</v>
      </c>
      <c r="J14" s="47">
        <v>0</v>
      </c>
      <c r="K14" s="47">
        <v>0</v>
      </c>
      <c r="L14" s="47">
        <v>1</v>
      </c>
      <c r="M14" s="47">
        <v>2</v>
      </c>
      <c r="N14" s="47">
        <v>0</v>
      </c>
      <c r="O14" s="45">
        <f>(SUM(C14:N14)/SUM($C$14:$N$14))</f>
        <v>1</v>
      </c>
      <c r="V14" s="6"/>
      <c r="W14" s="7"/>
      <c r="X14" s="7"/>
    </row>
    <row r="15" spans="1:24" ht="17.25" customHeight="1" x14ac:dyDescent="0.25">
      <c r="A15" s="69" t="s">
        <v>104</v>
      </c>
      <c r="B15" s="70"/>
      <c r="C15" s="48">
        <v>0</v>
      </c>
      <c r="D15" s="48">
        <v>0</v>
      </c>
      <c r="E15" s="48">
        <v>0</v>
      </c>
      <c r="F15" s="48">
        <v>0</v>
      </c>
      <c r="G15" s="48">
        <v>0</v>
      </c>
      <c r="H15" s="48">
        <v>0</v>
      </c>
      <c r="I15" s="48">
        <v>0</v>
      </c>
      <c r="J15" s="48">
        <v>0</v>
      </c>
      <c r="K15" s="48">
        <v>0</v>
      </c>
      <c r="L15" s="48">
        <v>1</v>
      </c>
      <c r="M15" s="48">
        <v>2</v>
      </c>
      <c r="N15" s="48">
        <v>0</v>
      </c>
      <c r="O15" s="45">
        <f>(SUM(C15:N15)/SUM($C$14:$N$14))</f>
        <v>1</v>
      </c>
      <c r="V15" s="6"/>
      <c r="W15" s="7"/>
      <c r="X15" s="7"/>
    </row>
    <row r="16" spans="1:24" ht="42.75" customHeight="1" x14ac:dyDescent="0.25">
      <c r="A16" s="71" t="s">
        <v>36</v>
      </c>
      <c r="B16" s="42" t="s">
        <v>106</v>
      </c>
      <c r="C16" s="47">
        <v>0</v>
      </c>
      <c r="D16" s="47">
        <v>0</v>
      </c>
      <c r="E16" s="47">
        <v>0</v>
      </c>
      <c r="F16" s="47">
        <v>0</v>
      </c>
      <c r="G16" s="47">
        <v>0</v>
      </c>
      <c r="H16" s="47">
        <v>0</v>
      </c>
      <c r="I16" s="47">
        <v>0</v>
      </c>
      <c r="J16" s="47">
        <v>0</v>
      </c>
      <c r="K16" s="47">
        <v>0</v>
      </c>
      <c r="L16" s="47">
        <v>1</v>
      </c>
      <c r="M16" s="47">
        <v>2</v>
      </c>
      <c r="N16" s="47">
        <v>0</v>
      </c>
      <c r="O16" s="45">
        <f t="shared" ref="O16:O17" si="0">(SUM(C16:N16)/SUM($C$14:$N$14))</f>
        <v>1</v>
      </c>
      <c r="V16" s="6"/>
      <c r="W16" s="7"/>
      <c r="X16" s="7"/>
    </row>
    <row r="17" spans="1:24" ht="27" customHeight="1" x14ac:dyDescent="0.25">
      <c r="A17" s="71"/>
      <c r="B17" s="42" t="s">
        <v>107</v>
      </c>
      <c r="C17" s="47">
        <v>0</v>
      </c>
      <c r="D17" s="47">
        <v>0</v>
      </c>
      <c r="E17" s="47">
        <v>0</v>
      </c>
      <c r="F17" s="47">
        <v>0</v>
      </c>
      <c r="G17" s="47">
        <v>0</v>
      </c>
      <c r="H17" s="47">
        <v>0</v>
      </c>
      <c r="I17" s="47">
        <v>0</v>
      </c>
      <c r="J17" s="47">
        <v>0</v>
      </c>
      <c r="K17" s="47">
        <v>0</v>
      </c>
      <c r="L17" s="47">
        <v>1</v>
      </c>
      <c r="M17" s="47">
        <v>2</v>
      </c>
      <c r="N17" s="47">
        <v>0</v>
      </c>
      <c r="O17" s="45">
        <f t="shared" si="0"/>
        <v>1</v>
      </c>
      <c r="V17" s="6"/>
      <c r="W17" s="7"/>
      <c r="X17" s="7"/>
    </row>
    <row r="18" spans="1:24" ht="21" customHeight="1" x14ac:dyDescent="0.25">
      <c r="A18" s="71"/>
      <c r="B18" s="42"/>
      <c r="C18" s="3"/>
      <c r="D18" s="3"/>
      <c r="E18" s="3"/>
      <c r="F18" s="3"/>
      <c r="G18" s="3"/>
      <c r="H18" s="3"/>
      <c r="I18" s="3"/>
      <c r="J18" s="3"/>
      <c r="K18" s="3"/>
      <c r="L18" s="3"/>
      <c r="M18" s="3"/>
      <c r="N18" s="3"/>
      <c r="O18" s="11"/>
      <c r="V18" s="6"/>
      <c r="W18" s="7"/>
      <c r="X18" s="7"/>
    </row>
    <row r="19" spans="1:24" ht="18" customHeight="1" thickBot="1" x14ac:dyDescent="0.3">
      <c r="A19" s="72"/>
      <c r="B19" s="43" t="s">
        <v>3</v>
      </c>
      <c r="C19" s="4"/>
      <c r="D19" s="4"/>
      <c r="E19" s="4"/>
      <c r="F19" s="4"/>
      <c r="G19" s="4"/>
      <c r="H19" s="4"/>
      <c r="I19" s="4"/>
      <c r="J19" s="4"/>
      <c r="K19" s="4"/>
      <c r="L19" s="4"/>
      <c r="M19" s="4"/>
      <c r="N19" s="4"/>
      <c r="O19" s="12"/>
      <c r="V19" s="6"/>
      <c r="W19" s="7"/>
      <c r="X19" s="7"/>
    </row>
    <row r="20" spans="1:24" ht="14.25" customHeight="1" thickBot="1" x14ac:dyDescent="0.3">
      <c r="A20" s="73" t="s">
        <v>33</v>
      </c>
      <c r="B20" s="74"/>
      <c r="C20" s="75"/>
      <c r="D20" s="78" t="str">
        <f>'[4]SET-CONTROL INTERNO'!$G10</f>
        <v>Entre 90% y 100%</v>
      </c>
      <c r="E20" s="79"/>
      <c r="F20" s="79"/>
      <c r="G20" s="80"/>
      <c r="H20" s="78" t="str">
        <f>'[4]SET-CONTROL INTERNO'!$H10</f>
        <v>Entre 75% y 89%</v>
      </c>
      <c r="I20" s="79"/>
      <c r="J20" s="79"/>
      <c r="K20" s="80"/>
      <c r="L20" s="78" t="str">
        <f>'[4]SET-CONTROL INTERNO'!$I10</f>
        <v>Menor al 75%</v>
      </c>
      <c r="M20" s="81"/>
      <c r="N20" s="81"/>
      <c r="O20" s="82"/>
      <c r="V20" s="6"/>
      <c r="W20" s="7"/>
      <c r="X20" s="7"/>
    </row>
    <row r="21" spans="1:24" ht="33" customHeight="1" thickBot="1" x14ac:dyDescent="0.3">
      <c r="A21" s="76"/>
      <c r="B21" s="77"/>
      <c r="C21" s="77"/>
      <c r="D21" s="83" t="s">
        <v>7</v>
      </c>
      <c r="E21" s="83"/>
      <c r="F21" s="83"/>
      <c r="G21" s="83"/>
      <c r="H21" s="84" t="s">
        <v>70</v>
      </c>
      <c r="I21" s="84"/>
      <c r="J21" s="84"/>
      <c r="K21" s="84"/>
      <c r="L21" s="85" t="s">
        <v>71</v>
      </c>
      <c r="M21" s="85"/>
      <c r="N21" s="85"/>
      <c r="O21" s="86"/>
      <c r="V21" s="6"/>
      <c r="W21" s="7"/>
      <c r="X21" s="7"/>
    </row>
    <row r="22" spans="1:24" ht="15.75" customHeight="1" thickBot="1" x14ac:dyDescent="0.3">
      <c r="A22" s="87" t="s">
        <v>35</v>
      </c>
      <c r="B22" s="88"/>
      <c r="C22" s="88"/>
      <c r="D22" s="88"/>
      <c r="E22" s="88"/>
      <c r="F22" s="88"/>
      <c r="G22" s="88"/>
      <c r="H22" s="88"/>
      <c r="I22" s="88"/>
      <c r="J22" s="88"/>
      <c r="K22" s="88"/>
      <c r="L22" s="88"/>
      <c r="M22" s="88"/>
      <c r="N22" s="88"/>
      <c r="O22" s="89"/>
      <c r="V22" s="6"/>
      <c r="W22" s="7"/>
      <c r="X22" s="7"/>
    </row>
    <row r="23" spans="1:24" ht="264.75" customHeight="1" thickBot="1" x14ac:dyDescent="0.3">
      <c r="A23" s="64"/>
      <c r="B23" s="65"/>
      <c r="C23" s="65"/>
      <c r="D23" s="65"/>
      <c r="E23" s="65"/>
      <c r="F23" s="65"/>
      <c r="G23" s="65"/>
      <c r="H23" s="65"/>
      <c r="I23" s="65"/>
      <c r="J23" s="65"/>
      <c r="K23" s="65"/>
      <c r="L23" s="65"/>
      <c r="M23" s="65"/>
      <c r="N23" s="65"/>
      <c r="O23" s="66"/>
      <c r="V23" s="6"/>
    </row>
    <row r="24" spans="1:24" ht="15" customHeight="1" x14ac:dyDescent="0.25">
      <c r="A24" s="58" t="s">
        <v>67</v>
      </c>
      <c r="B24" s="59"/>
      <c r="C24" s="59"/>
      <c r="D24" s="59"/>
      <c r="E24" s="59"/>
      <c r="F24" s="59"/>
      <c r="G24" s="59"/>
      <c r="H24" s="59"/>
      <c r="I24" s="59"/>
      <c r="J24" s="59"/>
      <c r="K24" s="59"/>
      <c r="L24" s="59"/>
      <c r="M24" s="59"/>
      <c r="N24" s="60" t="s">
        <v>69</v>
      </c>
      <c r="O24" s="61"/>
    </row>
    <row r="25" spans="1:24" ht="17.25" customHeight="1" x14ac:dyDescent="0.25">
      <c r="A25" s="54"/>
      <c r="B25" s="55"/>
      <c r="C25" s="55"/>
      <c r="D25" s="55"/>
      <c r="E25" s="55"/>
      <c r="F25" s="55"/>
      <c r="G25" s="55"/>
      <c r="H25" s="55"/>
      <c r="I25" s="55"/>
      <c r="J25" s="55"/>
      <c r="K25" s="55"/>
      <c r="L25" s="55"/>
      <c r="M25" s="55"/>
      <c r="N25" s="56">
        <v>45658</v>
      </c>
      <c r="O25" s="57"/>
    </row>
    <row r="26" spans="1:24" ht="17.25" customHeight="1" x14ac:dyDescent="0.25">
      <c r="A26" s="54"/>
      <c r="B26" s="55"/>
      <c r="C26" s="55"/>
      <c r="D26" s="55"/>
      <c r="E26" s="55"/>
      <c r="F26" s="55"/>
      <c r="G26" s="55"/>
      <c r="H26" s="55"/>
      <c r="I26" s="55"/>
      <c r="J26" s="55"/>
      <c r="K26" s="55"/>
      <c r="L26" s="55"/>
      <c r="M26" s="55"/>
      <c r="N26" s="56">
        <v>45689</v>
      </c>
      <c r="O26" s="57"/>
    </row>
    <row r="27" spans="1:24" ht="17.25" customHeight="1" x14ac:dyDescent="0.25">
      <c r="A27" s="54"/>
      <c r="B27" s="55"/>
      <c r="C27" s="55"/>
      <c r="D27" s="55"/>
      <c r="E27" s="55"/>
      <c r="F27" s="55"/>
      <c r="G27" s="55"/>
      <c r="H27" s="55"/>
      <c r="I27" s="55"/>
      <c r="J27" s="55"/>
      <c r="K27" s="55"/>
      <c r="L27" s="55"/>
      <c r="M27" s="55"/>
      <c r="N27" s="56">
        <v>45717</v>
      </c>
      <c r="O27" s="57"/>
    </row>
    <row r="28" spans="1:24" ht="17.25" customHeight="1" x14ac:dyDescent="0.25">
      <c r="A28" s="54"/>
      <c r="B28" s="55"/>
      <c r="C28" s="55"/>
      <c r="D28" s="55"/>
      <c r="E28" s="55"/>
      <c r="F28" s="55"/>
      <c r="G28" s="55"/>
      <c r="H28" s="55"/>
      <c r="I28" s="55"/>
      <c r="J28" s="55"/>
      <c r="K28" s="55"/>
      <c r="L28" s="55"/>
      <c r="M28" s="55"/>
      <c r="N28" s="56">
        <v>45748</v>
      </c>
      <c r="O28" s="57"/>
    </row>
    <row r="29" spans="1:24" ht="17.25" customHeight="1" x14ac:dyDescent="0.25">
      <c r="A29" s="54"/>
      <c r="B29" s="55"/>
      <c r="C29" s="55"/>
      <c r="D29" s="55"/>
      <c r="E29" s="55"/>
      <c r="F29" s="55"/>
      <c r="G29" s="55"/>
      <c r="H29" s="55"/>
      <c r="I29" s="55"/>
      <c r="J29" s="55"/>
      <c r="K29" s="55"/>
      <c r="L29" s="55"/>
      <c r="M29" s="55"/>
      <c r="N29" s="56">
        <v>45778</v>
      </c>
      <c r="O29" s="57"/>
    </row>
    <row r="30" spans="1:24" ht="17.25" customHeight="1" x14ac:dyDescent="0.25">
      <c r="A30" s="54"/>
      <c r="B30" s="55"/>
      <c r="C30" s="55"/>
      <c r="D30" s="55"/>
      <c r="E30" s="55"/>
      <c r="F30" s="55"/>
      <c r="G30" s="55"/>
      <c r="H30" s="55"/>
      <c r="I30" s="55"/>
      <c r="J30" s="55"/>
      <c r="K30" s="55"/>
      <c r="L30" s="55"/>
      <c r="M30" s="55"/>
      <c r="N30" s="56">
        <v>45809</v>
      </c>
      <c r="O30" s="57"/>
    </row>
    <row r="31" spans="1:24" ht="17.25" customHeight="1" x14ac:dyDescent="0.25">
      <c r="A31" s="54"/>
      <c r="B31" s="55"/>
      <c r="C31" s="55"/>
      <c r="D31" s="55"/>
      <c r="E31" s="55"/>
      <c r="F31" s="55"/>
      <c r="G31" s="55"/>
      <c r="H31" s="55"/>
      <c r="I31" s="55"/>
      <c r="J31" s="55"/>
      <c r="K31" s="55"/>
      <c r="L31" s="55"/>
      <c r="M31" s="55"/>
      <c r="N31" s="56">
        <v>45839</v>
      </c>
      <c r="O31" s="57"/>
    </row>
    <row r="32" spans="1:24" ht="17.25" customHeight="1" x14ac:dyDescent="0.25">
      <c r="A32" s="54"/>
      <c r="B32" s="55"/>
      <c r="C32" s="55"/>
      <c r="D32" s="55"/>
      <c r="E32" s="55"/>
      <c r="F32" s="55"/>
      <c r="G32" s="55"/>
      <c r="H32" s="55"/>
      <c r="I32" s="55"/>
      <c r="J32" s="55"/>
      <c r="K32" s="55"/>
      <c r="L32" s="55"/>
      <c r="M32" s="55"/>
      <c r="N32" s="56">
        <v>45870</v>
      </c>
      <c r="O32" s="57"/>
    </row>
    <row r="33" spans="1:17" ht="17.25" customHeight="1" x14ac:dyDescent="0.25">
      <c r="A33" s="54"/>
      <c r="B33" s="55"/>
      <c r="C33" s="55"/>
      <c r="D33" s="55"/>
      <c r="E33" s="55"/>
      <c r="F33" s="55"/>
      <c r="G33" s="55"/>
      <c r="H33" s="55"/>
      <c r="I33" s="55"/>
      <c r="J33" s="55"/>
      <c r="K33" s="55"/>
      <c r="L33" s="55"/>
      <c r="M33" s="55"/>
      <c r="N33" s="56">
        <v>45901</v>
      </c>
      <c r="O33" s="57"/>
    </row>
    <row r="34" spans="1:17" ht="17.25" customHeight="1" x14ac:dyDescent="0.25">
      <c r="A34" s="54" t="s">
        <v>130</v>
      </c>
      <c r="B34" s="55"/>
      <c r="C34" s="55"/>
      <c r="D34" s="55"/>
      <c r="E34" s="55"/>
      <c r="F34" s="55"/>
      <c r="G34" s="55"/>
      <c r="H34" s="55"/>
      <c r="I34" s="55"/>
      <c r="J34" s="55"/>
      <c r="K34" s="55"/>
      <c r="L34" s="55"/>
      <c r="M34" s="55"/>
      <c r="N34" s="56">
        <v>45931</v>
      </c>
      <c r="O34" s="57"/>
    </row>
    <row r="35" spans="1:17" ht="17.25" customHeight="1" x14ac:dyDescent="0.25">
      <c r="A35" s="54" t="s">
        <v>131</v>
      </c>
      <c r="B35" s="55"/>
      <c r="C35" s="55"/>
      <c r="D35" s="55"/>
      <c r="E35" s="55"/>
      <c r="F35" s="55"/>
      <c r="G35" s="55"/>
      <c r="H35" s="55"/>
      <c r="I35" s="55"/>
      <c r="J35" s="55"/>
      <c r="K35" s="55"/>
      <c r="L35" s="55"/>
      <c r="M35" s="55"/>
      <c r="N35" s="56">
        <v>45962</v>
      </c>
      <c r="O35" s="57"/>
    </row>
    <row r="36" spans="1:17" ht="17.25" customHeight="1" thickBot="1" x14ac:dyDescent="0.3">
      <c r="A36" s="54" t="s">
        <v>3</v>
      </c>
      <c r="B36" s="55"/>
      <c r="C36" s="55"/>
      <c r="D36" s="55"/>
      <c r="E36" s="55"/>
      <c r="F36" s="55"/>
      <c r="G36" s="55"/>
      <c r="H36" s="55"/>
      <c r="I36" s="55"/>
      <c r="J36" s="55"/>
      <c r="K36" s="55"/>
      <c r="L36" s="55"/>
      <c r="M36" s="55"/>
      <c r="N36" s="56">
        <v>45992</v>
      </c>
      <c r="O36" s="57"/>
    </row>
    <row r="37" spans="1:17" ht="25.5" customHeight="1" x14ac:dyDescent="0.25">
      <c r="A37" s="58" t="s">
        <v>68</v>
      </c>
      <c r="B37" s="59"/>
      <c r="C37" s="59"/>
      <c r="D37" s="59"/>
      <c r="E37" s="59"/>
      <c r="F37" s="59"/>
      <c r="G37" s="59"/>
      <c r="H37" s="59"/>
      <c r="I37" s="59"/>
      <c r="J37" s="59"/>
      <c r="K37" s="59"/>
      <c r="L37" s="59"/>
      <c r="M37" s="59"/>
      <c r="N37" s="60" t="s">
        <v>69</v>
      </c>
      <c r="O37" s="61"/>
    </row>
    <row r="38" spans="1:17" ht="15" x14ac:dyDescent="0.25">
      <c r="A38" s="54" t="s">
        <v>3</v>
      </c>
      <c r="B38" s="55"/>
      <c r="C38" s="55"/>
      <c r="D38" s="55"/>
      <c r="E38" s="55"/>
      <c r="F38" s="55"/>
      <c r="G38" s="55"/>
      <c r="H38" s="55"/>
      <c r="I38" s="55"/>
      <c r="J38" s="55"/>
      <c r="K38" s="55"/>
      <c r="L38" s="55"/>
      <c r="M38" s="55"/>
      <c r="N38" s="62" t="s">
        <v>3</v>
      </c>
      <c r="O38" s="63"/>
    </row>
    <row r="39" spans="1:17" ht="15.75" thickBot="1" x14ac:dyDescent="0.3">
      <c r="A39" s="50"/>
      <c r="B39" s="51"/>
      <c r="C39" s="51"/>
      <c r="D39" s="51"/>
      <c r="E39" s="51"/>
      <c r="F39" s="51"/>
      <c r="G39" s="51"/>
      <c r="H39" s="51"/>
      <c r="I39" s="51"/>
      <c r="J39" s="51"/>
      <c r="K39" s="51"/>
      <c r="L39" s="51"/>
      <c r="M39" s="51"/>
      <c r="N39" s="51"/>
      <c r="O39" s="52"/>
    </row>
    <row r="40" spans="1:17" ht="5.25" customHeight="1" x14ac:dyDescent="0.25">
      <c r="A40" s="53"/>
      <c r="B40" s="53"/>
      <c r="C40" s="53"/>
      <c r="D40" s="53"/>
      <c r="E40" s="53"/>
      <c r="F40" s="53"/>
      <c r="G40" s="53"/>
      <c r="H40" s="53"/>
      <c r="I40" s="53"/>
      <c r="J40" s="53"/>
      <c r="K40" s="53"/>
      <c r="L40" s="53"/>
      <c r="M40" s="53"/>
      <c r="N40" s="53"/>
      <c r="O40" s="53"/>
    </row>
    <row r="42" spans="1:17" ht="14.25" x14ac:dyDescent="0.2">
      <c r="Q42" s="28" t="s">
        <v>90</v>
      </c>
    </row>
    <row r="43" spans="1:17" ht="14.25" x14ac:dyDescent="0.2">
      <c r="Q43" s="28" t="s">
        <v>91</v>
      </c>
    </row>
    <row r="44" spans="1:17" ht="14.25" x14ac:dyDescent="0.2">
      <c r="Q44" s="28" t="s">
        <v>92</v>
      </c>
    </row>
    <row r="45" spans="1:17" ht="14.25" x14ac:dyDescent="0.2">
      <c r="Q45" s="28" t="s">
        <v>93</v>
      </c>
    </row>
    <row r="46" spans="1:17" ht="14.25" x14ac:dyDescent="0.2">
      <c r="Q46" s="28" t="s">
        <v>94</v>
      </c>
    </row>
    <row r="47" spans="1:17" ht="14.25" x14ac:dyDescent="0.2">
      <c r="Q47" s="28" t="s">
        <v>95</v>
      </c>
    </row>
    <row r="48" spans="1:17" ht="14.25" x14ac:dyDescent="0.2">
      <c r="Q48" s="28" t="s">
        <v>96</v>
      </c>
    </row>
    <row r="49" spans="17:17" ht="14.25" x14ac:dyDescent="0.2">
      <c r="Q49" s="28" t="s">
        <v>97</v>
      </c>
    </row>
    <row r="50" spans="17:17" ht="14.25" x14ac:dyDescent="0.2">
      <c r="Q50" s="28" t="s">
        <v>98</v>
      </c>
    </row>
    <row r="51" spans="17:17" ht="14.25" x14ac:dyDescent="0.2">
      <c r="Q51" s="28" t="s">
        <v>99</v>
      </c>
    </row>
    <row r="52" spans="17:17" ht="14.25" x14ac:dyDescent="0.2">
      <c r="Q52" s="28" t="s">
        <v>100</v>
      </c>
    </row>
    <row r="53" spans="17:17" ht="14.25" x14ac:dyDescent="0.2">
      <c r="Q53" s="28" t="s">
        <v>101</v>
      </c>
    </row>
    <row r="54" spans="17:17" ht="14.25" x14ac:dyDescent="0.2">
      <c r="Q54" s="28" t="s">
        <v>102</v>
      </c>
    </row>
    <row r="56" spans="17:17" x14ac:dyDescent="0.25">
      <c r="Q56" s="44">
        <v>1</v>
      </c>
    </row>
    <row r="57" spans="17:17" x14ac:dyDescent="0.25">
      <c r="Q57" s="44">
        <v>1</v>
      </c>
    </row>
  </sheetData>
  <mergeCells count="71">
    <mergeCell ref="A2:E2"/>
    <mergeCell ref="F2:O2"/>
    <mergeCell ref="A1:E1"/>
    <mergeCell ref="F1:O1"/>
    <mergeCell ref="A3:E3"/>
    <mergeCell ref="F3:O3"/>
    <mergeCell ref="A4:E4"/>
    <mergeCell ref="G4:O4"/>
    <mergeCell ref="A5:D6"/>
    <mergeCell ref="E5:E6"/>
    <mergeCell ref="F5:G6"/>
    <mergeCell ref="H5:H6"/>
    <mergeCell ref="I5:I6"/>
    <mergeCell ref="J5:K6"/>
    <mergeCell ref="A13:B13"/>
    <mergeCell ref="L5:O5"/>
    <mergeCell ref="L6:M6"/>
    <mergeCell ref="N6:O6"/>
    <mergeCell ref="A7:D7"/>
    <mergeCell ref="F7:G7"/>
    <mergeCell ref="J7:O7"/>
    <mergeCell ref="A8:O8"/>
    <mergeCell ref="A9:O9"/>
    <mergeCell ref="A10:O10"/>
    <mergeCell ref="A11:O11"/>
    <mergeCell ref="A12:B12"/>
    <mergeCell ref="A23:O23"/>
    <mergeCell ref="A14:B14"/>
    <mergeCell ref="A15:B15"/>
    <mergeCell ref="A16:A19"/>
    <mergeCell ref="A20:C21"/>
    <mergeCell ref="D20:G20"/>
    <mergeCell ref="H20:K20"/>
    <mergeCell ref="L20:O20"/>
    <mergeCell ref="D21:G21"/>
    <mergeCell ref="H21:K21"/>
    <mergeCell ref="L21:O21"/>
    <mergeCell ref="A22:O22"/>
    <mergeCell ref="A24:M24"/>
    <mergeCell ref="N24:O24"/>
    <mergeCell ref="A25:M25"/>
    <mergeCell ref="N25:O25"/>
    <mergeCell ref="A26:M26"/>
    <mergeCell ref="N26:O26"/>
    <mergeCell ref="A27:M27"/>
    <mergeCell ref="N27:O27"/>
    <mergeCell ref="A28:M28"/>
    <mergeCell ref="N28:O28"/>
    <mergeCell ref="A29:M29"/>
    <mergeCell ref="N29:O29"/>
    <mergeCell ref="A30:M30"/>
    <mergeCell ref="N30:O30"/>
    <mergeCell ref="A31:M31"/>
    <mergeCell ref="N31:O31"/>
    <mergeCell ref="A32:M32"/>
    <mergeCell ref="N32:O32"/>
    <mergeCell ref="A33:M33"/>
    <mergeCell ref="N33:O33"/>
    <mergeCell ref="A34:M34"/>
    <mergeCell ref="N34:O34"/>
    <mergeCell ref="A35:M35"/>
    <mergeCell ref="N35:O35"/>
    <mergeCell ref="A39:M39"/>
    <mergeCell ref="N39:O39"/>
    <mergeCell ref="A40:O40"/>
    <mergeCell ref="A36:M36"/>
    <mergeCell ref="N36:O36"/>
    <mergeCell ref="A37:M37"/>
    <mergeCell ref="N37:O37"/>
    <mergeCell ref="A38:M38"/>
    <mergeCell ref="N38:O38"/>
  </mergeCells>
  <dataValidations disablePrompts="1" count="1">
    <dataValidation type="list" allowBlank="1" showInputMessage="1" showErrorMessage="1" sqref="J7:O7" xr:uid="{00000000-0002-0000-0300-000000000000}">
      <formula1>$Q$42:$Q$54</formula1>
    </dataValidation>
  </dataValidations>
  <pageMargins left="0.39370078740157483" right="0.55118110236220474" top="0.98425196850393704" bottom="0.39370078740157483" header="0" footer="0"/>
  <pageSetup scale="73" orientation="portrait" horizontalDpi="4294967294" verticalDpi="4294967294" r:id="rId1"/>
  <headerFooter>
    <oddHeader>&amp;L
&amp;G&amp;C&amp;"Arial Rounded MT Bold,Normal"
AGUAS DEL HUILA S.A. E.S.P.
&amp;10NIT.  800.100.553-2
FORMATO: MATRIZ DE REGISTRO Y MEDICIÓN DE INDICADORES&amp;11
&amp;8VERSION 8.0</oddHeader>
    <oddFooter>&amp;R&amp;"Arial,Normal"&amp;7Pág. &amp;P |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SET-CONTROL INTERNO</vt:lpstr>
      <vt:lpstr>01</vt:lpstr>
      <vt:lpstr>02</vt:lpstr>
      <vt:lpstr>03</vt:lpstr>
      <vt:lpstr>'SET-CONTROL INTERNO'!Títulos_a_imprimir</vt:lpstr>
    </vt:vector>
  </TitlesOfParts>
  <Company>Windows XP Colossus Edition 2 Reloaded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Colossus User</dc:creator>
  <cp:lastModifiedBy>MIGUEL ANTONIO</cp:lastModifiedBy>
  <cp:lastPrinted>2022-09-13T14:17:08Z</cp:lastPrinted>
  <dcterms:created xsi:type="dcterms:W3CDTF">2010-03-16T20:37:23Z</dcterms:created>
  <dcterms:modified xsi:type="dcterms:W3CDTF">2026-07-08T19:48:21Z</dcterms:modified>
</cp:coreProperties>
</file>